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vlgsv\個人別\移行用\総務課　財政\伊藤財務\01　財務\財政状況資料集\R5\3.提出\"/>
    </mc:Choice>
  </mc:AlternateContent>
  <xr:revisionPtr revIDLastSave="0" documentId="13_ncr:1_{F23EC33A-BE16-4D7F-9AB2-0284201DF0BE}" xr6:coauthVersionLast="47" xr6:coauthVersionMax="47" xr10:uidLastSave="{00000000-0000-0000-0000-000000000000}"/>
  <bookViews>
    <workbookView xWindow="-90" yWindow="90" windowWidth="12450" windowHeight="94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5" i="10"/>
  <c r="CO34" i="10"/>
  <c r="CO35" i="10" s="1"/>
  <c r="CO36" i="10" s="1"/>
  <c r="BW34" i="10"/>
  <c r="BW35" i="10" s="1"/>
  <c r="BW36" i="10" s="1"/>
  <c r="BW37" i="10" s="1"/>
  <c r="BW38" i="10" s="1"/>
  <c r="BW39" i="10" s="1"/>
  <c r="BW40" i="10" s="1"/>
  <c r="BW41" i="10" s="1"/>
  <c r="BW42" i="10" s="1"/>
  <c r="BW43" i="10" s="1"/>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<sst xmlns="http://schemas.openxmlformats.org/spreadsheetml/2006/main" count="1127" uniqueCount="570">
  <si>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</si>
  <si>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</si>
  <si>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</si>
  <si>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</si>
  <si>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</si>
  <si>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</si>
  <si>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</si>
  <si>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</si>
  <si>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</si>
  <si>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</si>
  <si>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</si>
  <si>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</si>
  <si>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</si>
  <si>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</si>
  <si>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</si>
  <si>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</si>
  <si>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</si>
  <si>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</si>
  <si>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</si>
  <si>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</si>
  <si>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</si>
  <si>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</si>
  <si>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</si>
  <si>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</si>
  <si>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</si>
  <si>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</si>
  <si>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</si>
  <si>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</si>
  <si>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</si>
  <si>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</si>
  <si>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</si>
  <si>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</si>
  <si>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</si>
  <si>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</si>
  <si>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</si>
  <si>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</si>
  <si>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</si>
  <si>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</si>
  <si>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</si>
  <si>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</si>
  <si>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</si>
  <si>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</si>
  <si>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</si>
  <si>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</si>
  <si>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</si>
  <si>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</si>
  <si>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</si>
  <si>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</si>
  <si>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</si>
  <si>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</si>
  <si>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</si>
  <si>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</si>
  <si>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</si>
  <si>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</si>
  <si>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</si>
  <si>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</si>
  <si>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</si>
  <si>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</si>
  <si>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</si>
  <si>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</si>
  <si>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</si>
  <si>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</si>
  <si>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</si>
  <si>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</si>
  <si>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</si>
  <si>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</si>
  <si>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</si>
  <si>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</si>
  <si>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</si>
  <si>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</si>
  <si>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</si>
  <si>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</si>
  <si>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</si>
  <si>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</si>
  <si>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</si>
  <si>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</si>
  <si>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</si>
  <si>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</si>
  <si>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</si>
  <si>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</si>
  <si>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</si>
  <si>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</si>
  <si>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</si>
  <si>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</si>
  <si>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</si>
  <si>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</si>
  <si>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</si>
  <si>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</si>
  <si>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</si>
  <si>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</si>
  <si>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</si>
  <si>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</si>
  <si>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</si>
  <si>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</si>
  <si>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</si>
  <si>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</si>
  <si>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</si>
  <si>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</si>
  <si>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</si>
  <si>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</si>
  <si>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</si>
  <si>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</si>
  <si>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</si>
  <si>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</si>
  <si>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</si>
  <si>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</si>
  <si>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</si>
  <si>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</si>
  <si>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</si>
  <si>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</si>
  <si>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</si>
  <si>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</si>
  <si>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</si>
  <si>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</si>
  <si>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</si>
  <si>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</si>
  <si>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</si>
  <si>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</si>
  <si>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</si>
  <si>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</si>
  <si>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</si>
  <si>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</si>
  <si>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</si>
  <si>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</si>
  <si>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</si>
  <si>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</si>
  <si>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</si>
  <si>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</si>
  <si>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</si>
  <si>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</si>
  <si>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</si>
  <si>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</si>
  <si>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</si>
  <si>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</si>
  <si>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</si>
  <si>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</si>
  <si>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</si>
  <si>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</si>
  <si>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</si>
  <si>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</si>
  <si>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</si>
  <si>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</si>
  <si>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</si>
  <si>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</si>
  <si>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</si>
  <si>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</si>
  <si>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</si>
  <si>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</si>
  <si>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</si>
  <si>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</si>
  <si>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</si>
  <si>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</si>
  <si>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</si>
  <si>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</si>
  <si>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</si>
  <si>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</si>
  <si>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</si>
  <si>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</si>
  <si>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</si>
  <si>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</si>
  <si>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</si>
  <si>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</si>
  <si>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</si>
  <si>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</si>
  <si>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</si>
  <si>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</si>
  <si>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</si>
  <si>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</si>
  <si>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</si>
  <si>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</si>
  <si>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</si>
  <si>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</si>
  <si>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</si>
  <si>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</si>
  <si>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</si>
  <si>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</si>
  <si>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</si>
  <si>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</si>
  <si>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</si>
  <si>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</si>
  <si>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</si>
  <si>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</si>
  <si>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</si>
  <si>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</si>
  <si>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</si>
  <si>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</si>
  <si>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</si>
  <si>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</si>
  <si>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</si>
  <si>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</si>
  <si>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</si>
  <si>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</si>
  <si>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</si>
  <si>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</si>
  <si>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</si>
  <si>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</si>
  <si>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</si>
  <si>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</si>
  <si>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</si>
  <si>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</si>
  <si>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</si>
  <si>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</si>
  <si>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</si>
  <si>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長野県木祖村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</si>
  <si>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</si>
  <si>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</si>
  <si>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</si>
  <si>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</si>
  <si>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</si>
  <si>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</si>
  <si>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</si>
  <si>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</si>
  <si>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</si>
  <si>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</si>
  <si>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</si>
  <si>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</si>
  <si>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</si>
  <si>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</si>
  <si>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</si>
  <si>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</si>
  <si>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</si>
  <si>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</si>
  <si>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</si>
  <si>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</si>
  <si>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</si>
  <si>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</si>
  <si>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</si>
  <si>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</si>
  <si>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</si>
  <si>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</si>
  <si>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</si>
  <si>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</si>
  <si>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</si>
  <si>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</si>
  <si>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</si>
  <si>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</si>
  <si>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</si>
  <si>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</si>
  <si>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</si>
  <si>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</si>
  <si>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</si>
  <si>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</si>
  <si>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</si>
  <si>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</si>
  <si>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</si>
  <si>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</si>
  <si>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</si>
  <si>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</si>
  <si>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</si>
  <si>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</si>
  <si>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</si>
  <si>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</si>
  <si>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</si>
  <si>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</si>
  <si>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</si>
  <si>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</si>
  <si>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</si>
  <si>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</si>
  <si>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</si>
  <si>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</si>
  <si>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</si>
  <si>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</si>
  <si>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</si>
  <si>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</si>
  <si>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</si>
  <si>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</si>
  <si>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</si>
  <si>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</si>
  <si>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</si>
  <si>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</si>
  <si>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</si>
  <si>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</si>
  <si>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</si>
  <si>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</si>
  <si>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</si>
  <si>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</si>
  <si>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</si>
  <si>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</si>
  <si>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</si>
  <si>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</si>
  <si>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</si>
  <si>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</si>
  <si>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</si>
  <si>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</si>
  <si>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</si>
  <si>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</si>
  <si>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</si>
  <si>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</si>
  <si>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</si>
  <si>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</si>
  <si>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</si>
  <si>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</si>
  <si>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</si>
  <si>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</si>
  <si>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</si>
  <si>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</si>
  <si>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</si>
  <si>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</si>
  <si>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</si>
  <si>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</si>
  <si>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</si>
  <si>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</si>
  <si>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</si>
  <si>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</si>
  <si>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</si>
  <si>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</si>
  <si>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</si>
  <si>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</si>
  <si>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</si>
  <si>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</si>
  <si>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</si>
  <si>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</si>
  <si>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</si>
  <si>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</si>
  <si>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</si>
  <si>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</si>
  <si>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</si>
  <si>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</si>
  <si>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</si>
  <si>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</si>
  <si>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</si>
  <si>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</si>
  <si>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</si>
  <si>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</si>
  <si>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</si>
  <si>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</si>
  <si>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</si>
  <si>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</si>
  <si>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</si>
  <si>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</si>
  <si>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</si>
  <si>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</si>
  <si>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</si>
  <si>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</si>
  <si>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</si>
  <si>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</si>
  <si>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</si>
  <si>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</si>
  <si>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</si>
  <si>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</si>
  <si>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</si>
  <si>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</si>
  <si>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</si>
  <si>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</si>
  <si>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</si>
  <si>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</si>
  <si>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</si>
  <si>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</si>
  <si>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</si>
  <si>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</si>
  <si>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</si>
  <si>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</si>
  <si>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</si>
  <si>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</si>
  <si>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長野県木祖村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</si>
  <si>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</si>
  <si>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</si>
  <si>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</si>
  <si>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</si>
  <si>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</si>
  <si>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</si>
  <si>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</si>
  <si>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</si>
  <si>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</si>
  <si>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</si>
  <si>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</si>
  <si>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</si>
  <si>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</si>
  <si>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</si>
  <si>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</si>
  <si>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</si>
  <si>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</si>
  <si>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</si>
  <si>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</si>
  <si>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</si>
  <si>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</si>
  <si>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</si>
  <si>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</si>
  <si>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</si>
  <si>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</si>
  <si>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</si>
  <si>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</si>
  <si>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</si>
  <si>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</si>
  <si>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</si>
  <si>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</si>
  <si>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</si>
  <si>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</si>
  <si>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木祖村国民健康保険特別会計</t>
    <phoneticPr fontId="5"/>
  </si>
  <si>
    <t>木祖村後期高齢者医療制度特別会計</t>
    <phoneticPr fontId="5"/>
  </si>
  <si>
    <t>木祖村簡易水道事業会計</t>
    <phoneticPr fontId="5"/>
  </si>
  <si>
    <t>法適用企業</t>
    <phoneticPr fontId="5"/>
  </si>
  <si>
    <t>木祖村下水道事業会計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</si>
  <si>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</si>
  <si>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</si>
  <si>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</si>
  <si>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</si>
  <si>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</si>
  <si>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</si>
  <si>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</si>
  <si>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</si>
  <si>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</si>
  <si>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</si>
  <si>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</si>
  <si>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</si>
  <si>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</si>
  <si>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</si>
  <si>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</si>
  <si>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</si>
  <si>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</si>
  <si>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</si>
  <si>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</si>
  <si>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</si>
  <si>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</si>
  <si>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</si>
  <si>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</si>
  <si>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</si>
  <si>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</si>
  <si>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</si>
  <si>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</si>
  <si>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</si>
  <si>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</si>
  <si>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</si>
  <si>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</si>
  <si>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</si>
  <si>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</si>
  <si>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</si>
  <si>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</si>
  <si>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</si>
  <si>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</si>
  <si>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</si>
  <si>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</si>
  <si>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</si>
  <si>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</si>
  <si>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</si>
  <si>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</si>
  <si>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</si>
  <si>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</si>
  <si>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</si>
  <si>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</si>
  <si>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</si>
  <si>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</si>
  <si>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</si>
  <si>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</si>
  <si>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</si>
  <si>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</si>
  <si>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</si>
  <si>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</si>
  <si>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</si>
  <si>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</si>
  <si>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</si>
  <si>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</si>
  <si>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</si>
  <si>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</si>
  <si>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</si>
  <si>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</si>
  <si>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</si>
  <si>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</si>
  <si>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</si>
  <si>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</si>
  <si>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</si>
  <si>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</si>
  <si>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</si>
  <si>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</si>
  <si>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</si>
  <si>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</si>
  <si>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</si>
  <si>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</si>
  <si>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</si>
  <si>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</si>
  <si>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</si>
  <si>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</si>
  <si>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</si>
  <si>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</si>
  <si>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</si>
  <si>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</si>
  <si>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</si>
  <si>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</si>
  <si>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</si>
  <si>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</si>
  <si>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</si>
  <si>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</si>
  <si>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</si>
  <si>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</si>
  <si>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</si>
  <si>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</si>
  <si>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</si>
  <si>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</si>
  <si>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</si>
  <si>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</si>
  <si>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</si>
  <si>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</si>
  <si>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</si>
  <si>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</si>
  <si>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</si>
  <si>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</si>
  <si>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</si>
  <si>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</si>
  <si>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</si>
  <si>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</si>
  <si>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</si>
  <si>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</si>
  <si>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</si>
  <si>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</si>
  <si>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</si>
  <si>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</si>
  <si>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</si>
  <si>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</si>
  <si>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</si>
  <si>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</si>
  <si>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</si>
  <si>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</si>
  <si>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</si>
  <si>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</si>
  <si>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</si>
  <si>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</si>
  <si>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</si>
  <si>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</si>
  <si>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</si>
  <si>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</si>
  <si>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</si>
  <si>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</si>
  <si>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</si>
  <si>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</si>
  <si>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</si>
  <si>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</si>
  <si>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</si>
  <si>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</si>
  <si>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5.70</t>
  </si>
  <si>
    <t>▲ 2.41</t>
  </si>
  <si>
    <t>▲ 2.40</t>
  </si>
  <si>
    <t>▲ 3.18</t>
  </si>
  <si>
    <t>一般会計</t>
  </si>
  <si>
    <t>木祖村簡易水道事業会計</t>
  </si>
  <si>
    <t>木祖村下水道事業会計</t>
  </si>
  <si>
    <t>木祖村国民健康保険特別会計</t>
  </si>
  <si>
    <t>木祖村後期高齢者医療制度特別会計</t>
  </si>
  <si>
    <t>その他会計（赤字）</t>
  </si>
  <si>
    <t>その他会計（黒字）</t>
  </si>
  <si>
    <t>R01</t>
    <phoneticPr fontId="5"/>
  </si>
  <si>
    <t>R02</t>
    <phoneticPr fontId="5"/>
  </si>
  <si>
    <t>R03</t>
    <phoneticPr fontId="5"/>
  </si>
  <si>
    <t>R04</t>
    <phoneticPr fontId="5"/>
  </si>
  <si>
    <t>R05</t>
    <phoneticPr fontId="5"/>
  </si>
  <si>
    <t>（特定環境保全公共下水道事業）</t>
    <rPh sb="1" eb="14">
      <t>トクテイカンキョウホゼンコウキョウゲスイドウジギョウ</t>
    </rPh>
    <phoneticPr fontId="10"/>
  </si>
  <si>
    <t>（農業集落排水事業）</t>
    <rPh sb="1" eb="9">
      <t>ノウギョウシュウラクハイスイジギョウ</t>
    </rPh>
    <phoneticPr fontId="10"/>
  </si>
  <si>
    <t>（小規模集合処理事業）</t>
    <rPh sb="1" eb="10">
      <t>コキボシュウゴウショリジギョウ</t>
    </rPh>
    <phoneticPr fontId="10"/>
  </si>
  <si>
    <t>（特定地域生活排水処理事業）</t>
    <rPh sb="1" eb="13">
      <t>トクテイチイキセイカツハイスイショリジギョウ</t>
    </rPh>
    <phoneticPr fontId="10"/>
  </si>
  <si>
    <t>（個別排水処理事業）</t>
    <rPh sb="1" eb="9">
      <t>コベツハイスイショリジギョウ</t>
    </rPh>
    <phoneticPr fontId="10"/>
  </si>
  <si>
    <t>-</t>
    <phoneticPr fontId="2"/>
  </si>
  <si>
    <t>木曽広域連合</t>
    <rPh sb="0" eb="6">
      <t>キソコウイキレンゴウ</t>
    </rPh>
    <phoneticPr fontId="10"/>
  </si>
  <si>
    <t>（一般会計）</t>
    <rPh sb="1" eb="5">
      <t>イッパンカイケイ</t>
    </rPh>
    <phoneticPr fontId="10"/>
  </si>
  <si>
    <t>（下水道事業会計）</t>
    <rPh sb="1" eb="6">
      <t>ゲスイドウジギョウ</t>
    </rPh>
    <rPh sb="6" eb="8">
      <t>カイケイ</t>
    </rPh>
    <phoneticPr fontId="10"/>
  </si>
  <si>
    <t>（介護保険特別会計）</t>
    <rPh sb="1" eb="5">
      <t>カイゴホケン</t>
    </rPh>
    <rPh sb="5" eb="9">
      <t>トクベツカイケイ</t>
    </rPh>
    <phoneticPr fontId="10"/>
  </si>
  <si>
    <t>長野県後期高齢者医療連合</t>
    <rPh sb="0" eb="3">
      <t>ナガノケン</t>
    </rPh>
    <rPh sb="3" eb="8">
      <t>コウキコウレイシャ</t>
    </rPh>
    <rPh sb="8" eb="12">
      <t>イリョウレンゴウ</t>
    </rPh>
    <phoneticPr fontId="10"/>
  </si>
  <si>
    <t>（後期高齢者医療特別会計）</t>
    <rPh sb="1" eb="6">
      <t>コウキコウレイシャ</t>
    </rPh>
    <rPh sb="6" eb="8">
      <t>イリョウ</t>
    </rPh>
    <rPh sb="8" eb="12">
      <t>トクベツカイケイ</t>
    </rPh>
    <phoneticPr fontId="10"/>
  </si>
  <si>
    <t>中信地区町村交通災害共済事務組合</t>
    <rPh sb="0" eb="4">
      <t>チュウシンチク</t>
    </rPh>
    <rPh sb="4" eb="12">
      <t>チョウソンコウツウサイガイキョウサイ</t>
    </rPh>
    <rPh sb="12" eb="16">
      <t>ジムクミアイ</t>
    </rPh>
    <phoneticPr fontId="10"/>
  </si>
  <si>
    <t>長野県市町村自治振興組合</t>
    <rPh sb="0" eb="3">
      <t>ナガノケン</t>
    </rPh>
    <rPh sb="3" eb="6">
      <t>シチョウソン</t>
    </rPh>
    <rPh sb="6" eb="12">
      <t>ジチシンコウクミアイ</t>
    </rPh>
    <phoneticPr fontId="10"/>
  </si>
  <si>
    <t>長野県市町村総合事務組合</t>
    <rPh sb="0" eb="3">
      <t>ナガノケン</t>
    </rPh>
    <rPh sb="3" eb="12">
      <t>シチョウソンソウゴウジムクミアイ</t>
    </rPh>
    <phoneticPr fontId="10"/>
  </si>
  <si>
    <t>（非常勤職員公務災害補償特別会計）</t>
    <rPh sb="1" eb="6">
      <t>ヒジョウキンショクイン</t>
    </rPh>
    <rPh sb="6" eb="12">
      <t>コウムサイガイホショウ</t>
    </rPh>
    <rPh sb="12" eb="16">
      <t>トクベツカイケイ</t>
    </rPh>
    <phoneticPr fontId="10"/>
  </si>
  <si>
    <t>長野県地方税滞納整理機構</t>
    <rPh sb="0" eb="3">
      <t>ナガノケン</t>
    </rPh>
    <rPh sb="3" eb="6">
      <t>チホウゼイ</t>
    </rPh>
    <rPh sb="6" eb="12">
      <t>タイノウセイリキコウ</t>
    </rPh>
    <phoneticPr fontId="10"/>
  </si>
  <si>
    <t>松塩筑老人福祉施設組合</t>
    <rPh sb="0" eb="3">
      <t>ショウエンチク</t>
    </rPh>
    <rPh sb="3" eb="9">
      <t>ロウジンフクシシセツ</t>
    </rPh>
    <rPh sb="9" eb="11">
      <t>クミアイ</t>
    </rPh>
    <phoneticPr fontId="10"/>
  </si>
  <si>
    <t>(有)源流</t>
    <rPh sb="0" eb="3">
      <t>ユウゲンガイシャ</t>
    </rPh>
    <rPh sb="3" eb="5">
      <t>ゲンリュウ</t>
    </rPh>
    <phoneticPr fontId="10"/>
  </si>
  <si>
    <t>奥木曽グリーンリゾート（株）</t>
    <rPh sb="0" eb="3">
      <t>オクキソ</t>
    </rPh>
    <rPh sb="11" eb="14">
      <t>カブ</t>
    </rPh>
    <phoneticPr fontId="10"/>
  </si>
  <si>
    <t>やぶはらタクシー（株）</t>
    <rPh sb="8" eb="11">
      <t>カブ</t>
    </rPh>
    <phoneticPr fontId="10"/>
  </si>
  <si>
    <t>公共施設整備基金</t>
    <rPh sb="0" eb="8">
      <t>コウキョウシセツセイビキキン</t>
    </rPh>
    <phoneticPr fontId="5"/>
  </si>
  <si>
    <t>ふるさと創生基金</t>
    <rPh sb="4" eb="8">
      <t>ソウセイキキン</t>
    </rPh>
    <phoneticPr fontId="2"/>
  </si>
  <si>
    <t>すこやか基金</t>
    <rPh sb="4" eb="6">
      <t>キキン</t>
    </rPh>
    <phoneticPr fontId="2"/>
  </si>
  <si>
    <t>過疎対策道路維持基金</t>
    <rPh sb="0" eb="10">
      <t>カソタイサクドウロイジキキン</t>
    </rPh>
    <phoneticPr fontId="2"/>
  </si>
  <si>
    <t>観光施設整備基金</t>
    <rPh sb="0" eb="8">
      <t>カンコウシセツセイビキキン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</si>
</sst>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749F-4C46-B834-47204A332D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164782</c:v>
                </c:pt>
                <c:pt idx="1">
                  <c:v>301039</c:v>
                </c:pt>
                <c:pt idx="2">
                  <c:v>117328</c:v>
                </c:pt>
                <c:pt idx="3">
                  <c:v>161355</c:v>
                </c:pt>
                <c:pt idx="4">
                  <c:v>152173</c:v>
                </c:pt>
              </c:numCache>
            </c:numRef>
          </c:val>
          <c:smooth val="0"/>
          <c:extLst>
            <c:ext xmlns:c16="http://schemas.microsoft.com/office/drawing/2014/chart" uri="{C3380CC4-5D6E-409C-BE32-E72D297353CC}">
              <c16:uniqueId val="{00000001-749F-4C46-B834-47204A332D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6.87</c:v>
                </c:pt>
                <c:pt idx="2">
                  <c:v>11.11</c:v>
                </c:pt>
                <c:pt idx="3">
                  <c:v>8.7799999999999994</c:v>
                </c:pt>
                <c:pt idx="4">
                  <c:v>5.36</c:v>
                </c:pt>
              </c:numCache>
            </c:numRef>
          </c:val>
          <c:extLst>
            <c:ext xmlns:c16="http://schemas.microsoft.com/office/drawing/2014/chart" uri="{C3380CC4-5D6E-409C-BE32-E72D297353CC}">
              <c16:uniqueId val="{00000000-C190-400F-9F1D-DA2D0DCDC2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67.63</c:v>
                </c:pt>
                <c:pt idx="1">
                  <c:v>61.21</c:v>
                </c:pt>
                <c:pt idx="2">
                  <c:v>61.34</c:v>
                </c:pt>
                <c:pt idx="3">
                  <c:v>67.89</c:v>
                </c:pt>
                <c:pt idx="4">
                  <c:v>71.989999999999995</c:v>
                </c:pt>
              </c:numCache>
            </c:numRef>
          </c:val>
          <c:extLst>
            <c:ext xmlns:c16="http://schemas.microsoft.com/office/drawing/2014/chart" uri="{C3380CC4-5D6E-409C-BE32-E72D297353CC}">
              <c16:uniqueId val="{00000001-C190-400F-9F1D-DA2D0DCDC2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c:v>
                </c:pt>
                <c:pt idx="1">
                  <c:v>-2.41</c:v>
                </c:pt>
                <c:pt idx="2">
                  <c:v>4.6399999999999997</c:v>
                </c:pt>
                <c:pt idx="3">
                  <c:v>-2.4</c:v>
                </c:pt>
                <c:pt idx="4">
                  <c:v>-3.18</c:v>
                </c:pt>
              </c:numCache>
            </c:numRef>
          </c:val>
          <c:smooth val="0"/>
          <c:extLst>
            <c:ext xmlns:c16="http://schemas.microsoft.com/office/drawing/2014/chart" uri="{C3380CC4-5D6E-409C-BE32-E72D297353CC}">
              <c16:uniqueId val="{00000002-C190-400F-9F1D-DA2D0DCDC2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E8-4C15-9B5F-CD3F792463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E8-4C15-9B5F-CD3F792463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E8-4C15-9B5F-CD3F792463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E8-4C15-9B5F-CD3F7924636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FE8-4C15-9B5F-CD3F7924636F}"/>
            </c:ext>
          </c:extLst>
        </c:ser>
        <c:ser>
          <c:idx val="5"/>
          <c:order val="5"/>
          <c:tx>
            <c:strRef>
              <c:f>データシート!$A$32</c:f>
              <c:strCache>
                <c:ptCount val="1"/>
                <c:pt idx="0">
                  <c:v>木祖村後期高齢者医療制度特別会計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FFE8-4C15-9B5F-CD3F7924636F}"/>
            </c:ext>
          </c:extLst>
        </c:ser>
        <c:ser>
          <c:idx val="6"/>
          <c:order val="6"/>
          <c:tx>
            <c:strRef>
              <c:f>データシート!$A$33</c:f>
              <c:strCache>
                <c:ptCount val="1"/>
                <c:pt idx="0">
                  <c:v>木祖村国民健康保険特別会計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0.76</c:v>
                </c:pt>
                <c:pt idx="4">
                  <c:v>#N/A</c:v>
                </c:pt>
                <c:pt idx="5">
                  <c:v>0.31</c:v>
                </c:pt>
                <c:pt idx="6">
                  <c:v>#N/A</c:v>
                </c:pt>
                <c:pt idx="7">
                  <c:v>0.11</c:v>
                </c:pt>
                <c:pt idx="8">
                  <c:v>#N/A</c:v>
                </c:pt>
                <c:pt idx="9">
                  <c:v>0.14000000000000001</c:v>
                </c:pt>
              </c:numCache>
            </c:numRef>
          </c:val>
          <c:extLst>
            <c:ext xmlns:c16="http://schemas.microsoft.com/office/drawing/2014/chart" uri="{C3380CC4-5D6E-409C-BE32-E72D297353CC}">
              <c16:uniqueId val="{00000006-FFE8-4C15-9B5F-CD3F7924636F}"/>
            </c:ext>
          </c:extLst>
        </c:ser>
        <c:ser>
          <c:idx val="7"/>
          <c:order val="7"/>
          <c:tx>
            <c:strRef>
              <c:f>データシート!$A$34</c:f>
              <c:strCache>
                <c:ptCount val="1"/>
                <c:pt idx="0">
                  <c:v>木祖村下水道事業会計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0.57999999999999996</c:v>
                </c:pt>
                <c:pt idx="4">
                  <c:v>#N/A</c:v>
                </c:pt>
                <c:pt idx="5">
                  <c:v>1.03</c:v>
                </c:pt>
                <c:pt idx="6">
                  <c:v>#N/A</c:v>
                </c:pt>
                <c:pt idx="7">
                  <c:v>1.33</c:v>
                </c:pt>
                <c:pt idx="8">
                  <c:v>#N/A</c:v>
                </c:pt>
                <c:pt idx="9">
                  <c:v>1.24</c:v>
                </c:pt>
              </c:numCache>
            </c:numRef>
          </c:val>
          <c:extLst>
            <c:ext xmlns:c16="http://schemas.microsoft.com/office/drawing/2014/chart" uri="{C3380CC4-5D6E-409C-BE32-E72D297353CC}">
              <c16:uniqueId val="{00000007-FFE8-4C15-9B5F-CD3F7924636F}"/>
            </c:ext>
          </c:extLst>
        </c:ser>
        <c:ser>
          <c:idx val="8"/>
          <c:order val="8"/>
          <c:tx>
            <c:strRef>
              <c:f>データシート!$A$35</c:f>
              <c:strCache>
                <c:ptCount val="1"/>
                <c:pt idx="0">
                  <c:v>木祖村簡易水道事業会計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1.45</c:v>
                </c:pt>
                <c:pt idx="4">
                  <c:v>#N/A</c:v>
                </c:pt>
                <c:pt idx="5">
                  <c:v>2.77</c:v>
                </c:pt>
                <c:pt idx="6">
                  <c:v>#N/A</c:v>
                </c:pt>
                <c:pt idx="7">
                  <c:v>3.47</c:v>
                </c:pt>
                <c:pt idx="8">
                  <c:v>#N/A</c:v>
                </c:pt>
                <c:pt idx="9">
                  <c:v>3.66</c:v>
                </c:pt>
              </c:numCache>
            </c:numRef>
          </c:val>
          <c:extLst>
            <c:ext xmlns:c16="http://schemas.microsoft.com/office/drawing/2014/chart" uri="{C3380CC4-5D6E-409C-BE32-E72D297353CC}">
              <c16:uniqueId val="{00000008-FFE8-4C15-9B5F-CD3F792463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5.31</c:v>
                </c:pt>
                <c:pt idx="2">
                  <c:v>#N/A</c:v>
                </c:pt>
                <c:pt idx="3">
                  <c:v>6.86</c:v>
                </c:pt>
                <c:pt idx="4">
                  <c:v>#N/A</c:v>
                </c:pt>
                <c:pt idx="5">
                  <c:v>11.1</c:v>
                </c:pt>
                <c:pt idx="6">
                  <c:v>#N/A</c:v>
                </c:pt>
                <c:pt idx="7">
                  <c:v>8.7799999999999994</c:v>
                </c:pt>
                <c:pt idx="8">
                  <c:v>#N/A</c:v>
                </c:pt>
                <c:pt idx="9">
                  <c:v>5.35</c:v>
                </c:pt>
              </c:numCache>
            </c:numRef>
          </c:val>
          <c:extLst>
            <c:ext xmlns:c16="http://schemas.microsoft.com/office/drawing/2014/chart" uri="{C3380CC4-5D6E-409C-BE32-E72D297353CC}">
              <c16:uniqueId val="{00000009-FFE8-4C15-9B5F-CD3F792463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423</c:v>
                </c:pt>
                <c:pt idx="5">
                  <c:v>414</c:v>
                </c:pt>
                <c:pt idx="8">
                  <c:v>389</c:v>
                </c:pt>
                <c:pt idx="11">
                  <c:v>401</c:v>
                </c:pt>
                <c:pt idx="14">
                  <c:v>426</c:v>
                </c:pt>
              </c:numCache>
            </c:numRef>
          </c:val>
          <c:extLst>
            <c:ext xmlns:c16="http://schemas.microsoft.com/office/drawing/2014/chart" uri="{C3380CC4-5D6E-409C-BE32-E72D297353CC}">
              <c16:uniqueId val="{00000000-51CF-4011-A06B-9DF21D3E48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CF-4011-A06B-9DF21D3E48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2</c:v>
                </c:pt>
                <c:pt idx="6">
                  <c:v>3</c:v>
                </c:pt>
                <c:pt idx="9">
                  <c:v>3</c:v>
                </c:pt>
                <c:pt idx="12">
                  <c:v>6</c:v>
                </c:pt>
              </c:numCache>
            </c:numRef>
          </c:val>
          <c:extLst>
            <c:ext xmlns:c16="http://schemas.microsoft.com/office/drawing/2014/chart" uri="{C3380CC4-5D6E-409C-BE32-E72D297353CC}">
              <c16:uniqueId val="{00000002-51CF-4011-A06B-9DF21D3E48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9</c:v>
                </c:pt>
                <c:pt idx="6">
                  <c:v>12</c:v>
                </c:pt>
                <c:pt idx="9">
                  <c:v>10</c:v>
                </c:pt>
                <c:pt idx="12">
                  <c:v>8</c:v>
                </c:pt>
              </c:numCache>
            </c:numRef>
          </c:val>
          <c:extLst>
            <c:ext xmlns:c16="http://schemas.microsoft.com/office/drawing/2014/chart" uri="{C3380CC4-5D6E-409C-BE32-E72D297353CC}">
              <c16:uniqueId val="{00000003-51CF-4011-A06B-9DF21D3E48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153</c:v>
                </c:pt>
                <c:pt idx="3">
                  <c:v>152</c:v>
                </c:pt>
                <c:pt idx="6">
                  <c:v>175</c:v>
                </c:pt>
                <c:pt idx="9">
                  <c:v>183</c:v>
                </c:pt>
                <c:pt idx="12">
                  <c:v>170</c:v>
                </c:pt>
              </c:numCache>
            </c:numRef>
          </c:val>
          <c:extLst>
            <c:ext xmlns:c16="http://schemas.microsoft.com/office/drawing/2014/chart" uri="{C3380CC4-5D6E-409C-BE32-E72D297353CC}">
              <c16:uniqueId val="{00000004-51CF-4011-A06B-9DF21D3E48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CF-4011-A06B-9DF21D3E48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CF-4011-A06B-9DF21D3E48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331</c:v>
                </c:pt>
                <c:pt idx="3">
                  <c:v>332</c:v>
                </c:pt>
                <c:pt idx="6">
                  <c:v>314</c:v>
                </c:pt>
                <c:pt idx="9">
                  <c:v>342</c:v>
                </c:pt>
                <c:pt idx="12">
                  <c:v>382</c:v>
                </c:pt>
              </c:numCache>
            </c:numRef>
          </c:val>
          <c:extLst>
            <c:ext xmlns:c16="http://schemas.microsoft.com/office/drawing/2014/chart" uri="{C3380CC4-5D6E-409C-BE32-E72D297353CC}">
              <c16:uniqueId val="{00000007-51CF-4011-A06B-9DF21D3E48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c:v>
                </c:pt>
                <c:pt idx="2">
                  <c:v>#N/A</c:v>
                </c:pt>
                <c:pt idx="3">
                  <c:v>#N/A</c:v>
                </c:pt>
                <c:pt idx="4">
                  <c:v>81</c:v>
                </c:pt>
                <c:pt idx="5">
                  <c:v>#N/A</c:v>
                </c:pt>
                <c:pt idx="6">
                  <c:v>#N/A</c:v>
                </c:pt>
                <c:pt idx="7">
                  <c:v>115</c:v>
                </c:pt>
                <c:pt idx="8">
                  <c:v>#N/A</c:v>
                </c:pt>
                <c:pt idx="9">
                  <c:v>#N/A</c:v>
                </c:pt>
                <c:pt idx="10">
                  <c:v>137</c:v>
                </c:pt>
                <c:pt idx="11">
                  <c:v>#N/A</c:v>
                </c:pt>
                <c:pt idx="12">
                  <c:v>#N/A</c:v>
                </c:pt>
                <c:pt idx="13">
                  <c:v>140</c:v>
                </c:pt>
                <c:pt idx="14">
                  <c:v>#N/A</c:v>
                </c:pt>
              </c:numCache>
            </c:numRef>
          </c:val>
          <c:smooth val="0"/>
          <c:extLst>
            <c:ext xmlns:c16="http://schemas.microsoft.com/office/drawing/2014/chart" uri="{C3380CC4-5D6E-409C-BE32-E72D297353CC}">
              <c16:uniqueId val="{00000008-51CF-4011-A06B-9DF21D3E48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3469</c:v>
                </c:pt>
                <c:pt idx="5">
                  <c:v>3687</c:v>
                </c:pt>
                <c:pt idx="8">
                  <c:v>3469</c:v>
                </c:pt>
                <c:pt idx="11">
                  <c:v>3511</c:v>
                </c:pt>
                <c:pt idx="14">
                  <c:v>3387</c:v>
                </c:pt>
              </c:numCache>
            </c:numRef>
          </c:val>
          <c:extLst>
            <c:ext xmlns:c16="http://schemas.microsoft.com/office/drawing/2014/chart" uri="{C3380CC4-5D6E-409C-BE32-E72D297353CC}">
              <c16:uniqueId val="{00000000-A225-41B7-A4E8-22C9D6C65F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c:v>
                </c:pt>
                <c:pt idx="5">
                  <c:v>64</c:v>
                </c:pt>
                <c:pt idx="8">
                  <c:v>78</c:v>
                </c:pt>
                <c:pt idx="11">
                  <c:v>61</c:v>
                </c:pt>
                <c:pt idx="14">
                  <c:v>43</c:v>
                </c:pt>
              </c:numCache>
            </c:numRef>
          </c:val>
          <c:extLst>
            <c:ext xmlns:c16="http://schemas.microsoft.com/office/drawing/2014/chart" uri="{C3380CC4-5D6E-409C-BE32-E72D297353CC}">
              <c16:uniqueId val="{00000001-A225-41B7-A4E8-22C9D6C65F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2130</c:v>
                </c:pt>
                <c:pt idx="5">
                  <c:v>1911</c:v>
                </c:pt>
                <c:pt idx="8">
                  <c:v>1998</c:v>
                </c:pt>
                <c:pt idx="11">
                  <c:v>2171</c:v>
                </c:pt>
                <c:pt idx="14">
                  <c:v>2352</c:v>
                </c:pt>
              </c:numCache>
            </c:numRef>
          </c:val>
          <c:extLst>
            <c:ext xmlns:c16="http://schemas.microsoft.com/office/drawing/2014/chart" uri="{C3380CC4-5D6E-409C-BE32-E72D297353CC}">
              <c16:uniqueId val="{00000002-A225-41B7-A4E8-22C9D6C65F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25-41B7-A4E8-22C9D6C65F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25-41B7-A4E8-22C9D6C65F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25-41B7-A4E8-22C9D6C65F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444</c:v>
                </c:pt>
                <c:pt idx="3">
                  <c:v>384</c:v>
                </c:pt>
                <c:pt idx="6">
                  <c:v>406</c:v>
                </c:pt>
                <c:pt idx="9">
                  <c:v>399</c:v>
                </c:pt>
                <c:pt idx="12">
                  <c:v>367</c:v>
                </c:pt>
              </c:numCache>
            </c:numRef>
          </c:val>
          <c:extLst>
            <c:ext xmlns:c16="http://schemas.microsoft.com/office/drawing/2014/chart" uri="{C3380CC4-5D6E-409C-BE32-E72D297353CC}">
              <c16:uniqueId val="{00000006-A225-41B7-A4E8-22C9D6C65F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66</c:v>
                </c:pt>
                <c:pt idx="6">
                  <c:v>68</c:v>
                </c:pt>
                <c:pt idx="9">
                  <c:v>81</c:v>
                </c:pt>
                <c:pt idx="12">
                  <c:v>77</c:v>
                </c:pt>
              </c:numCache>
            </c:numRef>
          </c:val>
          <c:extLst>
            <c:ext xmlns:c16="http://schemas.microsoft.com/office/drawing/2014/chart" uri="{C3380CC4-5D6E-409C-BE32-E72D297353CC}">
              <c16:uniqueId val="{00000007-A225-41B7-A4E8-22C9D6C65F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1477</c:v>
                </c:pt>
                <c:pt idx="3">
                  <c:v>1514</c:v>
                </c:pt>
                <c:pt idx="6">
                  <c:v>1603</c:v>
                </c:pt>
                <c:pt idx="9">
                  <c:v>1871</c:v>
                </c:pt>
                <c:pt idx="12">
                  <c:v>1889</c:v>
                </c:pt>
              </c:numCache>
            </c:numRef>
          </c:val>
          <c:extLst>
            <c:ext xmlns:c16="http://schemas.microsoft.com/office/drawing/2014/chart" uri="{C3380CC4-5D6E-409C-BE32-E72D297353CC}">
              <c16:uniqueId val="{00000008-A225-41B7-A4E8-22C9D6C65F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25-41B7-A4E8-22C9D6C65F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2683</c:v>
                </c:pt>
                <c:pt idx="3">
                  <c:v>2930</c:v>
                </c:pt>
                <c:pt idx="6">
                  <c:v>2910</c:v>
                </c:pt>
                <c:pt idx="9">
                  <c:v>2928</c:v>
                </c:pt>
                <c:pt idx="12">
                  <c:v>2961</c:v>
                </c:pt>
              </c:numCache>
            </c:numRef>
          </c:val>
          <c:extLst>
            <c:ext xmlns:c16="http://schemas.microsoft.com/office/drawing/2014/chart" uri="{C3380CC4-5D6E-409C-BE32-E72D297353CC}">
              <c16:uniqueId val="{0000000A-A225-41B7-A4E8-22C9D6C65F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25-41B7-A4E8-22C9D6C65F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1291</c:v>
                </c:pt>
                <c:pt idx="1">
                  <c:v>1412</c:v>
                </c:pt>
                <c:pt idx="2">
                  <c:v>1516</c:v>
                </c:pt>
              </c:numCache>
            </c:numRef>
          </c:val>
          <c:extLst>
            <c:ext xmlns:c16="http://schemas.microsoft.com/office/drawing/2014/chart" uri="{C3380CC4-5D6E-409C-BE32-E72D297353CC}">
              <c16:uniqueId val="{00000000-C4C0-494D-AAA3-51502E214D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4C0-494D-AAA3-51502E214D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443</c:v>
                </c:pt>
                <c:pt idx="1">
                  <c:v>495</c:v>
                </c:pt>
                <c:pt idx="2">
                  <c:v>775</c:v>
                </c:pt>
              </c:numCache>
            </c:numRef>
          </c:val>
          <c:extLst>
            <c:ext xmlns:c16="http://schemas.microsoft.com/office/drawing/2014/chart" uri="{C3380CC4-5D6E-409C-BE32-E72D297353CC}">
              <c16:uniqueId val="{00000002-C4C0-494D-AAA3-51502E214D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
2,556
140.50
3,443,660
3,316,243
112,800
2,106,361
2,961,085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味噌川ダムにかかる償却資産税により類似団体を上回る税収があるため、財政力指数は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と類似団体を上回っている。しかしながら、平成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味噌川ダム償却資産税は減少の一途をたどっており、財政力指数もそれにともない減少している。税徴収業務については、一定の徴収率を保っているが、人口減少や高齢化により財政の悪化が懸念される。今後も引き続き歳出の見直しと行財政の効率化に努め、財政の健全化に努め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％上回る状況となった。前年度から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差は減少した。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経常収支比率は年々増加している状況であり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引き続き、事務事業の見直しを徹底し、村民との協働や委託業務の適正化等により経常経費の削減に努めたい。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32004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521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8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086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762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職員の定員管理による人件費の抑制や各種事業・イベント等の見直しを図り歳出の抑制に努めている。令和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年度も類似団体平均を下回る結果となったが、多様な住民ニーズに対応するための事業や新規採用者の増加もあり、人件費は増加傾向にある。引き続きコスト削減に努めたい。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74276</xdr:rowOff>
    </xdr:from>
    <xdr:to>
      <xdr:col>23</xdr:col>
      <xdr:colOff>133350</xdr:colOff>
      <xdr:row>81</xdr:row>
      <xdr:rowOff>79256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1726"/>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71269</xdr:rowOff>
    </xdr:from>
    <xdr:to>
      <xdr:col>19</xdr:col>
      <xdr:colOff>133350</xdr:colOff>
      <xdr:row>81</xdr:row>
      <xdr:rowOff>74276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8719"/>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61976</xdr:rowOff>
    </xdr:from>
    <xdr:to>
      <xdr:col>15</xdr:col>
      <xdr:colOff>82550</xdr:colOff>
      <xdr:row>81</xdr:row>
      <xdr:rowOff>71269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9426"/>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48458</xdr:rowOff>
    </xdr:from>
    <xdr:to>
      <xdr:col>11</xdr:col>
      <xdr:colOff>31750</xdr:colOff>
      <xdr:row>81</xdr:row>
      <xdr:rowOff>61976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5908"/>
          <a:ext cx="8890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28456</xdr:rowOff>
    </xdr:from>
    <xdr:to>
      <xdr:col>23</xdr:col>
      <xdr:colOff>184150</xdr:colOff>
      <xdr:row>81</xdr:row>
      <xdr:rowOff>130056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121183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23476</xdr:rowOff>
    </xdr:from>
    <xdr:to>
      <xdr:col>19</xdr:col>
      <xdr:colOff>184150</xdr:colOff>
      <xdr:row>81</xdr:row>
      <xdr:rowOff>125076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135253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7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20469</xdr:rowOff>
    </xdr:from>
    <xdr:to>
      <xdr:col>15</xdr:col>
      <xdr:colOff>133350</xdr:colOff>
      <xdr:row>81</xdr:row>
      <xdr:rowOff>122069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11176</xdr:rowOff>
    </xdr:from>
    <xdr:to>
      <xdr:col>11</xdr:col>
      <xdr:colOff>82550</xdr:colOff>
      <xdr:row>81</xdr:row>
      <xdr:rowOff>112776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122953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169108</xdr:rowOff>
    </xdr:from>
    <xdr:to>
      <xdr:col>7</xdr:col>
      <xdr:colOff>31750</xdr:colOff>
      <xdr:row>81</xdr:row>
      <xdr:rowOff>99258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109435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定員管理の状況では職員数は多くないが、在籍職員の年齢層にバラツキがあることから、職員の退職人数等により指数への影響が大きくなっている。令和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年度も類似団体平均を上回る結果となったが、世代交代時期には類似団体平均と同程度の指数となることが予想される。今後も、定員管理とともに手当等の見直しも図っていきたい。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xdr:rowOff>
    </xdr:from>
    <xdr:to>
      <xdr:col>81</xdr:col>
      <xdr:colOff>44450</xdr:colOff>
      <xdr:row>88</xdr:row>
      <xdr:rowOff>86868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972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88</xdr:row>
      <xdr:rowOff>135128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7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125476</xdr:rowOff>
    </xdr:from>
    <xdr:to>
      <xdr:col>72</xdr:col>
      <xdr:colOff>203200</xdr:colOff>
      <xdr:row>88</xdr:row>
      <xdr:rowOff>135128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1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82042</xdr:rowOff>
    </xdr:from>
    <xdr:to>
      <xdr:col>68</xdr:col>
      <xdr:colOff>152400</xdr:colOff>
      <xdr:row>88</xdr:row>
      <xdr:rowOff>125476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6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130302</xdr:rowOff>
    </xdr:from>
    <xdr:to>
      <xdr:col>81</xdr:col>
      <xdr:colOff>95250</xdr:colOff>
      <xdr:row>88</xdr:row>
      <xdr:rowOff>60452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102379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74676</xdr:rowOff>
    </xdr:from>
    <xdr:to>
      <xdr:col>68</xdr:col>
      <xdr:colOff>203200</xdr:colOff>
      <xdr:row>89</xdr:row>
      <xdr:rowOff>4826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161053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31242</xdr:rowOff>
    </xdr:from>
    <xdr:to>
      <xdr:col>64</xdr:col>
      <xdr:colOff>152400</xdr:colOff>
      <xdr:row>88</xdr:row>
      <xdr:rowOff>132842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117619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適正な定員管理の実施により、令和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年度も類似団体平均を下回る結果となった。今後、世代交代時期には一時的に増加することが予想されるが、定員管理計画に沿って引き続き定員管理に努めたい。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52989</xdr:rowOff>
    </xdr:from>
    <xdr:to>
      <xdr:col>81</xdr:col>
      <xdr:colOff>44450</xdr:colOff>
      <xdr:row>59</xdr:row>
      <xdr:rowOff>53794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8539"/>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37707</xdr:rowOff>
    </xdr:from>
    <xdr:to>
      <xdr:col>77</xdr:col>
      <xdr:colOff>44450</xdr:colOff>
      <xdr:row>59</xdr:row>
      <xdr:rowOff>52989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5325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33341</xdr:rowOff>
    </xdr:from>
    <xdr:to>
      <xdr:col>72</xdr:col>
      <xdr:colOff>203200</xdr:colOff>
      <xdr:row>59</xdr:row>
      <xdr:rowOff>37707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48891"/>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24723</xdr:rowOff>
    </xdr:from>
    <xdr:to>
      <xdr:col>68</xdr:col>
      <xdr:colOff>152400</xdr:colOff>
      <xdr:row>59</xdr:row>
      <xdr:rowOff>33341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402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2994</xdr:rowOff>
    </xdr:from>
    <xdr:to>
      <xdr:col>81</xdr:col>
      <xdr:colOff>95250</xdr:colOff>
      <xdr:row>59</xdr:row>
      <xdr:rowOff>104594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19521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6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2189</xdr:rowOff>
    </xdr:from>
    <xdr:to>
      <xdr:col>77</xdr:col>
      <xdr:colOff>95250</xdr:colOff>
      <xdr:row>59</xdr:row>
      <xdr:rowOff>103789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113966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8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158357</xdr:rowOff>
    </xdr:from>
    <xdr:to>
      <xdr:col>73</xdr:col>
      <xdr:colOff>44450</xdr:colOff>
      <xdr:row>59</xdr:row>
      <xdr:rowOff>88507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98684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7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153991</xdr:rowOff>
    </xdr:from>
    <xdr:to>
      <xdr:col>68</xdr:col>
      <xdr:colOff>203200</xdr:colOff>
      <xdr:row>59</xdr:row>
      <xdr:rowOff>84141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94318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6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145373</xdr:rowOff>
    </xdr:from>
    <xdr:to>
      <xdr:col>64</xdr:col>
      <xdr:colOff>152400</xdr:colOff>
      <xdr:row>59</xdr:row>
      <xdr:rowOff>75523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85700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木曽広域連合の大型事業や村単大型事業や災害復旧事業に係る償還が始まることもあり、実質公債費比率は増加する見込みとなっている。引き続き交付税措置率等を勘案しながら、事業の適正化を図り村債の発行を抑制しながら財政健全化に努め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164677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0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村債発行の抑制や基金繰入金の抑制により、将来負担比率は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％を維持している。今後も義務的経費の削減を中心とする行財政改革進め、財政の健全化に努めたい。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
2,556
140.50
3,443,660
3,316,243
112,800
2,106,361
2,961,085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％上昇したが、類似団体平均は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％下回る結果となった。今後も引き続き人件費関係全体について抑制を継続するよう努めたい。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引き続き日常業務に係る郵送料や光熱水費、消耗品等の諸経費の徹底した削減とともに、委託業務内容の見直しに努めたい。また、長期継続契約の活用や新電力への移行など、経常収支比率の改善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64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28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284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3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数であった。生活支援等に係る扶助の増加がし扶助費は増額となった。村単独事業として行っている福祉医療費給付施策と併せ、事業を縮小することが容易ではないため、今後の状況に応じ事業の見直し、縮小を検討しながら上昇を防ぐよう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回る結果となった。事業会計への繰出金が補助費に移行したことが減少傾向の要因となっている。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663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事業会計への繰出金が主な要因となっているが、経済活動、地域協働活動を促すための村単補助施策を実施していることも要因の一つとなっている。木曽広域連合負担金も増加の要因であった。村内各種団体補助及び事業補助については、事業内容を検証し、随時見直し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106426</xdr:rowOff>
    </xdr:from>
    <xdr:to>
      <xdr:col>82</xdr:col>
      <xdr:colOff>107950</xdr:colOff>
      <xdr:row>39</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7929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124714</xdr:rowOff>
    </xdr:from>
    <xdr:to>
      <xdr:col>78</xdr:col>
      <xdr:colOff>69850</xdr:colOff>
      <xdr:row>39</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8112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124714</xdr:rowOff>
    </xdr:from>
    <xdr:to>
      <xdr:col>73</xdr:col>
      <xdr:colOff>180975</xdr:colOff>
      <xdr:row>40</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8112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40</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18072"/>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27703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101346</xdr:rowOff>
    </xdr:from>
    <xdr:to>
      <xdr:col>78</xdr:col>
      <xdr:colOff>120650</xdr:colOff>
      <xdr:row>40</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73914</xdr:rowOff>
    </xdr:from>
    <xdr:to>
      <xdr:col>74</xdr:col>
      <xdr:colOff>31750</xdr:colOff>
      <xdr:row>40</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160291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xdr:rowOff>
    </xdr:from>
    <xdr:to>
      <xdr:col>69</xdr:col>
      <xdr:colOff>142875</xdr:colOff>
      <xdr:row>40</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98569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％増回したが、類似団体平均より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％下回る状況となった。今後は、これまでに実施した木曽広域連合の大型事業等や災害復旧事業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村単大型事業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の償還が始まり、増加する見込みとなっている。引き続き投資事業の適正な選択を行うとともに、新規発行額についても抑制に努めたい。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962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314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31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％上回る結果となった。主な要因は補助費や繰出し金の増加であり、近年増加傾向にある。人件費、物件費を含めそれぞれ適正な管理を行い改善に努めたい。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25763</xdr:rowOff>
    </xdr:from>
    <xdr:to>
      <xdr:col>82</xdr:col>
      <xdr:colOff>107950</xdr:colOff>
      <xdr:row>78</xdr:row>
      <xdr:rowOff>42092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988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38826</xdr:rowOff>
    </xdr:from>
    <xdr:to>
      <xdr:col>78</xdr:col>
      <xdr:colOff>69850</xdr:colOff>
      <xdr:row>78</xdr:row>
      <xdr:rowOff>42092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11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38826</xdr:rowOff>
    </xdr:from>
    <xdr:to>
      <xdr:col>73</xdr:col>
      <xdr:colOff>180975</xdr:colOff>
      <xdr:row>78</xdr:row>
      <xdr:rowOff>133531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192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42092</xdr:rowOff>
    </xdr:from>
    <xdr:to>
      <xdr:col>69</xdr:col>
      <xdr:colOff>92075</xdr:colOff>
      <xdr:row>78</xdr:row>
      <xdr:rowOff>133531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1519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146413</xdr:rowOff>
    </xdr:from>
    <xdr:to>
      <xdr:col>82</xdr:col>
      <xdr:colOff>158750</xdr:colOff>
      <xdr:row>78</xdr:row>
      <xdr:rowOff>76563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118490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162742</xdr:rowOff>
    </xdr:from>
    <xdr:to>
      <xdr:col>78</xdr:col>
      <xdr:colOff>120650</xdr:colOff>
      <xdr:row>78</xdr:row>
      <xdr:rowOff>92892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159476</xdr:rowOff>
    </xdr:from>
    <xdr:to>
      <xdr:col>74</xdr:col>
      <xdr:colOff>31750</xdr:colOff>
      <xdr:row>78</xdr:row>
      <xdr:rowOff>89626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74403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162742</xdr:rowOff>
    </xdr:from>
    <xdr:to>
      <xdr:col>65</xdr:col>
      <xdr:colOff>53975</xdr:colOff>
      <xdr:row>78</xdr:row>
      <xdr:rowOff>92892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77669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長野県木祖村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149020</xdr:rowOff>
    </xdr:from>
    <xdr:to>
      <xdr:col>29</xdr:col>
      <xdr:colOff>127000</xdr:colOff>
      <xdr:row>18</xdr:row>
      <xdr:rowOff>165471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82745"/>
          <a:ext cx="647700" cy="1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165471</xdr:rowOff>
    </xdr:from>
    <xdr:to>
      <xdr:col>26</xdr:col>
      <xdr:colOff>50800</xdr:colOff>
      <xdr:row>19</xdr:row>
      <xdr:rowOff>5715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99196"/>
          <a:ext cx="698500" cy="1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5715</xdr:rowOff>
    </xdr:from>
    <xdr:to>
      <xdr:col>22</xdr:col>
      <xdr:colOff>114300</xdr:colOff>
      <xdr:row>19</xdr:row>
      <xdr:rowOff>40665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10890"/>
          <a:ext cx="698500" cy="3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39622</xdr:rowOff>
    </xdr:from>
    <xdr:to>
      <xdr:col>18</xdr:col>
      <xdr:colOff>177800</xdr:colOff>
      <xdr:row>19</xdr:row>
      <xdr:rowOff>40665</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344797"/>
          <a:ext cx="698500" cy="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98220</xdr:rowOff>
    </xdr:from>
    <xdr:to>
      <xdr:col>29</xdr:col>
      <xdr:colOff>177800</xdr:colOff>
      <xdr:row>19</xdr:row>
      <xdr:rowOff>28370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3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70297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0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114671</xdr:rowOff>
    </xdr:from>
    <xdr:to>
      <xdr:col>26</xdr:col>
      <xdr:colOff>101600</xdr:colOff>
      <xdr:row>19</xdr:row>
      <xdr:rowOff>44821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4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29598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3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126365</xdr:rowOff>
    </xdr:from>
    <xdr:to>
      <xdr:col>22</xdr:col>
      <xdr:colOff>165100</xdr:colOff>
      <xdr:row>19</xdr:row>
      <xdr:rowOff>56515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6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41292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4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161315</xdr:rowOff>
    </xdr:from>
    <xdr:to>
      <xdr:col>19</xdr:col>
      <xdr:colOff>38100</xdr:colOff>
      <xdr:row>19</xdr:row>
      <xdr:rowOff>91465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95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76242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160272</xdr:rowOff>
    </xdr:from>
    <xdr:to>
      <xdr:col>15</xdr:col>
      <xdr:colOff>101600</xdr:colOff>
      <xdr:row>19</xdr:row>
      <xdr:rowOff>90422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75199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15897</xdr:rowOff>
    </xdr:from>
    <xdr:to>
      <xdr:col>29</xdr:col>
      <xdr:colOff>127000</xdr:colOff>
      <xdr:row>36</xdr:row>
      <xdr:rowOff>24130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69147"/>
          <a:ext cx="647700" cy="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24130</xdr:rowOff>
    </xdr:from>
    <xdr:to>
      <xdr:col>26</xdr:col>
      <xdr:colOff>50800</xdr:colOff>
      <xdr:row>36</xdr:row>
      <xdr:rowOff>62055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7380"/>
          <a:ext cx="698500" cy="3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62055</xdr:rowOff>
    </xdr:from>
    <xdr:to>
      <xdr:col>22</xdr:col>
      <xdr:colOff>114300</xdr:colOff>
      <xdr:row>36</xdr:row>
      <xdr:rowOff>110499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5305"/>
          <a:ext cx="698500" cy="4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110499</xdr:rowOff>
    </xdr:from>
    <xdr:to>
      <xdr:col>18</xdr:col>
      <xdr:colOff>177800</xdr:colOff>
      <xdr:row>36</xdr:row>
      <xdr:rowOff>120648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3749"/>
          <a:ext cx="698500" cy="1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307997</xdr:rowOff>
    </xdr:from>
    <xdr:to>
      <xdr:col>29</xdr:col>
      <xdr:colOff>177800</xdr:colOff>
      <xdr:row>36</xdr:row>
      <xdr:rowOff>66697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280074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316230</xdr:rowOff>
    </xdr:from>
    <xdr:to>
      <xdr:col>26</xdr:col>
      <xdr:colOff>101600</xdr:colOff>
      <xdr:row>36</xdr:row>
      <xdr:rowOff>74930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85107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11255</xdr:rowOff>
    </xdr:from>
    <xdr:to>
      <xdr:col>22</xdr:col>
      <xdr:colOff>165100</xdr:colOff>
      <xdr:row>36</xdr:row>
      <xdr:rowOff>112855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97632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59699</xdr:rowOff>
    </xdr:from>
    <xdr:to>
      <xdr:col>19</xdr:col>
      <xdr:colOff>38100</xdr:colOff>
      <xdr:row>36</xdr:row>
      <xdr:rowOff>161299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146076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69848</xdr:rowOff>
    </xdr:from>
    <xdr:to>
      <xdr:col>15</xdr:col>
      <xdr:colOff>101600</xdr:colOff>
      <xdr:row>36</xdr:row>
      <xdr:rowOff>171448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156225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
2,556
140.50
3,443,660
3,316,243
112,800
2,106,361
2,961,085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87287</xdr:rowOff>
    </xdr:from>
    <xdr:to>
      <xdr:col>24</xdr:col>
      <xdr:colOff>63500</xdr:colOff>
      <xdr:row>37</xdr:row>
      <xdr:rowOff>105482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30937"/>
          <a:ext cx="838200" cy="1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105482</xdr:rowOff>
    </xdr:from>
    <xdr:to>
      <xdr:col>19</xdr:col>
      <xdr:colOff>177800</xdr:colOff>
      <xdr:row>37</xdr:row>
      <xdr:rowOff>109580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49132"/>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109580</xdr:rowOff>
    </xdr:from>
    <xdr:to>
      <xdr:col>15</xdr:col>
      <xdr:colOff>50800</xdr:colOff>
      <xdr:row>37</xdr:row>
      <xdr:rowOff>144452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53230"/>
          <a:ext cx="889000" cy="3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144452</xdr:rowOff>
    </xdr:from>
    <xdr:to>
      <xdr:col>10</xdr:col>
      <xdr:colOff>114300</xdr:colOff>
      <xdr:row>37</xdr:row>
      <xdr:rowOff>161930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88102"/>
          <a:ext cx="8890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36487</xdr:rowOff>
    </xdr:from>
    <xdr:to>
      <xdr:col>24</xdr:col>
      <xdr:colOff>114300</xdr:colOff>
      <xdr:row>37</xdr:row>
      <xdr:rowOff>138087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14914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5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54682</xdr:rowOff>
    </xdr:from>
    <xdr:to>
      <xdr:col>20</xdr:col>
      <xdr:colOff>38100</xdr:colOff>
      <xdr:row>37</xdr:row>
      <xdr:rowOff>156282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147409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58780</xdr:rowOff>
    </xdr:from>
    <xdr:to>
      <xdr:col>15</xdr:col>
      <xdr:colOff>101600</xdr:colOff>
      <xdr:row>37</xdr:row>
      <xdr:rowOff>160380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151507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9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93652</xdr:rowOff>
    </xdr:from>
    <xdr:to>
      <xdr:col>10</xdr:col>
      <xdr:colOff>165100</xdr:colOff>
      <xdr:row>38</xdr:row>
      <xdr:rowOff>23802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14929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111130</xdr:rowOff>
    </xdr:from>
    <xdr:to>
      <xdr:col>6</xdr:col>
      <xdr:colOff>38100</xdr:colOff>
      <xdr:row>38</xdr:row>
      <xdr:rowOff>41280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32407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103784</xdr:rowOff>
    </xdr:from>
    <xdr:to>
      <xdr:col>24</xdr:col>
      <xdr:colOff>63500</xdr:colOff>
      <xdr:row>57</xdr:row>
      <xdr:rowOff>106793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76434"/>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103784</xdr:rowOff>
    </xdr:from>
    <xdr:to>
      <xdr:col>19</xdr:col>
      <xdr:colOff>177800</xdr:colOff>
      <xdr:row>57</xdr:row>
      <xdr:rowOff>111018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76434"/>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103364</xdr:rowOff>
    </xdr:from>
    <xdr:to>
      <xdr:col>15</xdr:col>
      <xdr:colOff>50800</xdr:colOff>
      <xdr:row>57</xdr:row>
      <xdr:rowOff>111018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76014"/>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103364</xdr:rowOff>
    </xdr:from>
    <xdr:to>
      <xdr:col>10</xdr:col>
      <xdr:colOff>114300</xdr:colOff>
      <xdr:row>57</xdr:row>
      <xdr:rowOff>104994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6014"/>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55993</xdr:rowOff>
    </xdr:from>
    <xdr:to>
      <xdr:col>24</xdr:col>
      <xdr:colOff>114300</xdr:colOff>
      <xdr:row>57</xdr:row>
      <xdr:rowOff>157593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142370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52984</xdr:rowOff>
    </xdr:from>
    <xdr:to>
      <xdr:col>20</xdr:col>
      <xdr:colOff>38100</xdr:colOff>
      <xdr:row>57</xdr:row>
      <xdr:rowOff>154584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145711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1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60218</xdr:rowOff>
    </xdr:from>
    <xdr:to>
      <xdr:col>15</xdr:col>
      <xdr:colOff>101600</xdr:colOff>
      <xdr:row>57</xdr:row>
      <xdr:rowOff>161818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152945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52564</xdr:rowOff>
    </xdr:from>
    <xdr:to>
      <xdr:col>10</xdr:col>
      <xdr:colOff>165100</xdr:colOff>
      <xdr:row>57</xdr:row>
      <xdr:rowOff>154164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54194</xdr:rowOff>
    </xdr:from>
    <xdr:to>
      <xdr:col>6</xdr:col>
      <xdr:colOff>38100</xdr:colOff>
      <xdr:row>57</xdr:row>
      <xdr:rowOff>155794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146921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84173</xdr:rowOff>
    </xdr:from>
    <xdr:to>
      <xdr:col>24</xdr:col>
      <xdr:colOff>63500</xdr:colOff>
      <xdr:row>77</xdr:row>
      <xdr:rowOff>118711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5823"/>
          <a:ext cx="8382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80338</xdr:rowOff>
    </xdr:from>
    <xdr:to>
      <xdr:col>19</xdr:col>
      <xdr:colOff>177800</xdr:colOff>
      <xdr:row>77</xdr:row>
      <xdr:rowOff>118711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81988"/>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80338</xdr:rowOff>
    </xdr:from>
    <xdr:to>
      <xdr:col>15</xdr:col>
      <xdr:colOff>50800</xdr:colOff>
      <xdr:row>78</xdr:row>
      <xdr:rowOff>1195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81988"/>
          <a:ext cx="8890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1195</xdr:rowOff>
    </xdr:from>
    <xdr:to>
      <xdr:col>10</xdr:col>
      <xdr:colOff>114300</xdr:colOff>
      <xdr:row>78</xdr:row>
      <xdr:rowOff>69090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4295"/>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33373</xdr:rowOff>
    </xdr:from>
    <xdr:to>
      <xdr:col>24</xdr:col>
      <xdr:colOff>114300</xdr:colOff>
      <xdr:row>77</xdr:row>
      <xdr:rowOff>134973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56250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67911</xdr:rowOff>
    </xdr:from>
    <xdr:to>
      <xdr:col>20</xdr:col>
      <xdr:colOff>38100</xdr:colOff>
      <xdr:row>77</xdr:row>
      <xdr:rowOff>169511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14588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29538</xdr:rowOff>
    </xdr:from>
    <xdr:to>
      <xdr:col>15</xdr:col>
      <xdr:colOff>101600</xdr:colOff>
      <xdr:row>77</xdr:row>
      <xdr:rowOff>131138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147665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121845</xdr:rowOff>
    </xdr:from>
    <xdr:to>
      <xdr:col>10</xdr:col>
      <xdr:colOff>165100</xdr:colOff>
      <xdr:row>78</xdr:row>
      <xdr:rowOff>51995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68522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9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18290</xdr:rowOff>
    </xdr:from>
    <xdr:to>
      <xdr:col>6</xdr:col>
      <xdr:colOff>38100</xdr:colOff>
      <xdr:row>78</xdr:row>
      <xdr:rowOff>119890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111017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8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117618</xdr:rowOff>
    </xdr:from>
    <xdr:to>
      <xdr:col>24</xdr:col>
      <xdr:colOff>63500</xdr:colOff>
      <xdr:row>95</xdr:row>
      <xdr:rowOff>140554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05368"/>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140554</xdr:rowOff>
    </xdr:from>
    <xdr:to>
      <xdr:col>19</xdr:col>
      <xdr:colOff>177800</xdr:colOff>
      <xdr:row>96</xdr:row>
      <xdr:rowOff>19159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428304"/>
          <a:ext cx="8890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19159</xdr:rowOff>
    </xdr:from>
    <xdr:to>
      <xdr:col>15</xdr:col>
      <xdr:colOff>50800</xdr:colOff>
      <xdr:row>96</xdr:row>
      <xdr:rowOff>131615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78359"/>
          <a:ext cx="889000" cy="11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83525</xdr:rowOff>
    </xdr:from>
    <xdr:to>
      <xdr:col>10</xdr:col>
      <xdr:colOff>114300</xdr:colOff>
      <xdr:row>96</xdr:row>
      <xdr:rowOff>131615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42725"/>
          <a:ext cx="889000" cy="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66818</xdr:rowOff>
    </xdr:from>
    <xdr:to>
      <xdr:col>24</xdr:col>
      <xdr:colOff>114300</xdr:colOff>
      <xdr:row>95</xdr:row>
      <xdr:rowOff>168418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45245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89754</xdr:rowOff>
    </xdr:from>
    <xdr:to>
      <xdr:col>20</xdr:col>
      <xdr:colOff>38100</xdr:colOff>
      <xdr:row>96</xdr:row>
      <xdr:rowOff>19904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139809</xdr:rowOff>
    </xdr:from>
    <xdr:to>
      <xdr:col>15</xdr:col>
      <xdr:colOff>101600</xdr:colOff>
      <xdr:row>96</xdr:row>
      <xdr:rowOff>69959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61086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80815</xdr:rowOff>
    </xdr:from>
    <xdr:to>
      <xdr:col>10</xdr:col>
      <xdr:colOff>165100</xdr:colOff>
      <xdr:row>97</xdr:row>
      <xdr:rowOff>10965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32725</xdr:rowOff>
    </xdr:from>
    <xdr:to>
      <xdr:col>6</xdr:col>
      <xdr:colOff>38100</xdr:colOff>
      <xdr:row>96</xdr:row>
      <xdr:rowOff>134325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125452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36676</xdr:rowOff>
    </xdr:from>
    <xdr:to>
      <xdr:col>55</xdr:col>
      <xdr:colOff>0</xdr:colOff>
      <xdr:row>37</xdr:row>
      <xdr:rowOff>60655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80326"/>
          <a:ext cx="838200" cy="2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60655</xdr:rowOff>
    </xdr:from>
    <xdr:to>
      <xdr:col>50</xdr:col>
      <xdr:colOff>114300</xdr:colOff>
      <xdr:row>37</xdr:row>
      <xdr:rowOff>81121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04305"/>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135413</xdr:rowOff>
    </xdr:from>
    <xdr:to>
      <xdr:col>45</xdr:col>
      <xdr:colOff>177800</xdr:colOff>
      <xdr:row>37</xdr:row>
      <xdr:rowOff>81121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07613"/>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135413</xdr:rowOff>
    </xdr:from>
    <xdr:to>
      <xdr:col>41</xdr:col>
      <xdr:colOff>50800</xdr:colOff>
      <xdr:row>37</xdr:row>
      <xdr:rowOff>151028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07613"/>
          <a:ext cx="889000" cy="18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157326</xdr:rowOff>
    </xdr:from>
    <xdr:to>
      <xdr:col>55</xdr:col>
      <xdr:colOff>50800</xdr:colOff>
      <xdr:row>37</xdr:row>
      <xdr:rowOff>87476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8753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8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9855</xdr:rowOff>
    </xdr:from>
    <xdr:to>
      <xdr:col>50</xdr:col>
      <xdr:colOff>165100</xdr:colOff>
      <xdr:row>37</xdr:row>
      <xdr:rowOff>111455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127982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30321</xdr:rowOff>
    </xdr:from>
    <xdr:to>
      <xdr:col>46</xdr:col>
      <xdr:colOff>38100</xdr:colOff>
      <xdr:row>37</xdr:row>
      <xdr:rowOff>131921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148448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4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84613</xdr:rowOff>
    </xdr:from>
    <xdr:to>
      <xdr:col>41</xdr:col>
      <xdr:colOff>101600</xdr:colOff>
      <xdr:row>37</xdr:row>
      <xdr:rowOff>14763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31290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3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100228</xdr:rowOff>
    </xdr:from>
    <xdr:to>
      <xdr:col>36</xdr:col>
      <xdr:colOff>165100</xdr:colOff>
      <xdr:row>38</xdr:row>
      <xdr:rowOff>30378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46905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102814</xdr:rowOff>
    </xdr:from>
    <xdr:to>
      <xdr:col>55</xdr:col>
      <xdr:colOff>0</xdr:colOff>
      <xdr:row>58</xdr:row>
      <xdr:rowOff>104913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46914"/>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102814</xdr:rowOff>
    </xdr:from>
    <xdr:to>
      <xdr:col>50</xdr:col>
      <xdr:colOff>114300</xdr:colOff>
      <xdr:row>58</xdr:row>
      <xdr:rowOff>112879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46914"/>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70882</xdr:rowOff>
    </xdr:from>
    <xdr:to>
      <xdr:col>45</xdr:col>
      <xdr:colOff>177800</xdr:colOff>
      <xdr:row>58</xdr:row>
      <xdr:rowOff>112879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14982"/>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70882</xdr:rowOff>
    </xdr:from>
    <xdr:to>
      <xdr:col>41</xdr:col>
      <xdr:colOff>50800</xdr:colOff>
      <xdr:row>58</xdr:row>
      <xdr:rowOff>102031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14982"/>
          <a:ext cx="8890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54113</xdr:rowOff>
    </xdr:from>
    <xdr:to>
      <xdr:col>55</xdr:col>
      <xdr:colOff>50800</xdr:colOff>
      <xdr:row>58</xdr:row>
      <xdr:rowOff>155713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52014</xdr:rowOff>
    </xdr:from>
    <xdr:to>
      <xdr:col>50</xdr:col>
      <xdr:colOff>165100</xdr:colOff>
      <xdr:row>58</xdr:row>
      <xdr:rowOff>153614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144741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62079</xdr:rowOff>
    </xdr:from>
    <xdr:to>
      <xdr:col>46</xdr:col>
      <xdr:colOff>38100</xdr:colOff>
      <xdr:row>58</xdr:row>
      <xdr:rowOff>163679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154806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20082</xdr:rowOff>
    </xdr:from>
    <xdr:to>
      <xdr:col>41</xdr:col>
      <xdr:colOff>101600</xdr:colOff>
      <xdr:row>58</xdr:row>
      <xdr:rowOff>121682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138209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3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51231</xdr:rowOff>
    </xdr:from>
    <xdr:to>
      <xdr:col>36</xdr:col>
      <xdr:colOff>165100</xdr:colOff>
      <xdr:row>58</xdr:row>
      <xdr:rowOff>152831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143958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122363</xdr:rowOff>
    </xdr:from>
    <xdr:to>
      <xdr:col>55</xdr:col>
      <xdr:colOff>0</xdr:colOff>
      <xdr:row>78</xdr:row>
      <xdr:rowOff>135530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95463"/>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122363</xdr:rowOff>
    </xdr:from>
    <xdr:to>
      <xdr:col>50</xdr:col>
      <xdr:colOff>114300</xdr:colOff>
      <xdr:row>78</xdr:row>
      <xdr:rowOff>127250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95463"/>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171190</xdr:rowOff>
    </xdr:from>
    <xdr:to>
      <xdr:col>45</xdr:col>
      <xdr:colOff>177800</xdr:colOff>
      <xdr:row>78</xdr:row>
      <xdr:rowOff>127250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2840"/>
          <a:ext cx="889000" cy="1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171190</xdr:rowOff>
    </xdr:from>
    <xdr:to>
      <xdr:col>41</xdr:col>
      <xdr:colOff>50800</xdr:colOff>
      <xdr:row>78</xdr:row>
      <xdr:rowOff>93942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2840"/>
          <a:ext cx="889000" cy="9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84730</xdr:rowOff>
    </xdr:from>
    <xdr:to>
      <xdr:col>55</xdr:col>
      <xdr:colOff>50800</xdr:colOff>
      <xdr:row>79</xdr:row>
      <xdr:rowOff>14880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171107</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71563</xdr:rowOff>
    </xdr:from>
    <xdr:to>
      <xdr:col>50</xdr:col>
      <xdr:colOff>165100</xdr:colOff>
      <xdr:row>79</xdr:row>
      <xdr:rowOff>1713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76450</xdr:rowOff>
    </xdr:from>
    <xdr:to>
      <xdr:col>46</xdr:col>
      <xdr:colOff>38100</xdr:colOff>
      <xdr:row>79</xdr:row>
      <xdr:rowOff>6600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169177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120390</xdr:rowOff>
    </xdr:from>
    <xdr:to>
      <xdr:col>41</xdr:col>
      <xdr:colOff>101600</xdr:colOff>
      <xdr:row>78</xdr:row>
      <xdr:rowOff>50540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67067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43142</xdr:rowOff>
    </xdr:from>
    <xdr:to>
      <xdr:col>36</xdr:col>
      <xdr:colOff>165100</xdr:colOff>
      <xdr:row>78</xdr:row>
      <xdr:rowOff>144742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135869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105956</xdr:rowOff>
    </xdr:from>
    <xdr:to>
      <xdr:col>55</xdr:col>
      <xdr:colOff>0</xdr:colOff>
      <xdr:row>98</xdr:row>
      <xdr:rowOff>107877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08056"/>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107877</xdr:rowOff>
    </xdr:from>
    <xdr:to>
      <xdr:col>50</xdr:col>
      <xdr:colOff>114300</xdr:colOff>
      <xdr:row>98</xdr:row>
      <xdr:rowOff>116684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09977"/>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107093</xdr:rowOff>
    </xdr:from>
    <xdr:to>
      <xdr:col>45</xdr:col>
      <xdr:colOff>177800</xdr:colOff>
      <xdr:row>98</xdr:row>
      <xdr:rowOff>116684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09193"/>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107093</xdr:rowOff>
    </xdr:from>
    <xdr:to>
      <xdr:col>41</xdr:col>
      <xdr:colOff>50800</xdr:colOff>
      <xdr:row>98</xdr:row>
      <xdr:rowOff>116784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09193"/>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55156</xdr:rowOff>
    </xdr:from>
    <xdr:to>
      <xdr:col>55</xdr:col>
      <xdr:colOff>50800</xdr:colOff>
      <xdr:row>98</xdr:row>
      <xdr:rowOff>156756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57077</xdr:rowOff>
    </xdr:from>
    <xdr:to>
      <xdr:col>50</xdr:col>
      <xdr:colOff>165100</xdr:colOff>
      <xdr:row>98</xdr:row>
      <xdr:rowOff>158677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149804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65884</xdr:rowOff>
    </xdr:from>
    <xdr:to>
      <xdr:col>46</xdr:col>
      <xdr:colOff>38100</xdr:colOff>
      <xdr:row>98</xdr:row>
      <xdr:rowOff>167484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158611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6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56293</xdr:rowOff>
    </xdr:from>
    <xdr:to>
      <xdr:col>41</xdr:col>
      <xdr:colOff>101600</xdr:colOff>
      <xdr:row>98</xdr:row>
      <xdr:rowOff>157893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149020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65984</xdr:rowOff>
    </xdr:from>
    <xdr:to>
      <xdr:col>36</xdr:col>
      <xdr:colOff>165100</xdr:colOff>
      <xdr:row>98</xdr:row>
      <xdr:rowOff>167584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158711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6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80695</xdr:rowOff>
    </xdr:from>
    <xdr:to>
      <xdr:col>85</xdr:col>
      <xdr:colOff>127000</xdr:colOff>
      <xdr:row>39</xdr:row>
      <xdr:rowOff>15654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424345"/>
          <a:ext cx="838200" cy="2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80695</xdr:rowOff>
    </xdr:from>
    <xdr:to>
      <xdr:col>81</xdr:col>
      <xdr:colOff>50800</xdr:colOff>
      <xdr:row>38</xdr:row>
      <xdr:rowOff>58749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424345"/>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58749</xdr:rowOff>
    </xdr:from>
    <xdr:to>
      <xdr:col>76</xdr:col>
      <xdr:colOff>114300</xdr:colOff>
      <xdr:row>38</xdr:row>
      <xdr:rowOff>124879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73849"/>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124879</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39979"/>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136304</xdr:rowOff>
    </xdr:from>
    <xdr:to>
      <xdr:col>85</xdr:col>
      <xdr:colOff>177800</xdr:colOff>
      <xdr:row>39</xdr:row>
      <xdr:rowOff>66454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29895</xdr:rowOff>
    </xdr:from>
    <xdr:to>
      <xdr:col>81</xdr:col>
      <xdr:colOff>101600</xdr:colOff>
      <xdr:row>37</xdr:row>
      <xdr:rowOff>131495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148022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1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7949</xdr:rowOff>
    </xdr:from>
    <xdr:to>
      <xdr:col>76</xdr:col>
      <xdr:colOff>165100</xdr:colOff>
      <xdr:row>38</xdr:row>
      <xdr:rowOff>109549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126076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74079</xdr:rowOff>
    </xdr:from>
    <xdr:to>
      <xdr:col>72</xdr:col>
      <xdr:colOff>38100</xdr:colOff>
      <xdr:row>39</xdr:row>
      <xdr:rowOff>4229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166806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105527</xdr:rowOff>
    </xdr:from>
    <xdr:to>
      <xdr:col>85</xdr:col>
      <xdr:colOff>127000</xdr:colOff>
      <xdr:row>77</xdr:row>
      <xdr:rowOff>139968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07177"/>
          <a:ext cx="8382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139968</xdr:rowOff>
    </xdr:from>
    <xdr:to>
      <xdr:col>81</xdr:col>
      <xdr:colOff>50800</xdr:colOff>
      <xdr:row>77</xdr:row>
      <xdr:rowOff>167168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41618"/>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159040</xdr:rowOff>
    </xdr:from>
    <xdr:to>
      <xdr:col>76</xdr:col>
      <xdr:colOff>114300</xdr:colOff>
      <xdr:row>77</xdr:row>
      <xdr:rowOff>167168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36069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159040</xdr:rowOff>
    </xdr:from>
    <xdr:to>
      <xdr:col>71</xdr:col>
      <xdr:colOff>177800</xdr:colOff>
      <xdr:row>77</xdr:row>
      <xdr:rowOff>164497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60690"/>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54727</xdr:rowOff>
    </xdr:from>
    <xdr:to>
      <xdr:col>85</xdr:col>
      <xdr:colOff>177800</xdr:colOff>
      <xdr:row>77</xdr:row>
      <xdr:rowOff>156327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33154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89168</xdr:rowOff>
    </xdr:from>
    <xdr:to>
      <xdr:col>81</xdr:col>
      <xdr:colOff>101600</xdr:colOff>
      <xdr:row>78</xdr:row>
      <xdr:rowOff>19318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10445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116368</xdr:rowOff>
    </xdr:from>
    <xdr:to>
      <xdr:col>76</xdr:col>
      <xdr:colOff>165100</xdr:colOff>
      <xdr:row>78</xdr:row>
      <xdr:rowOff>46518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37645</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1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108240</xdr:rowOff>
    </xdr:from>
    <xdr:to>
      <xdr:col>72</xdr:col>
      <xdr:colOff>38100</xdr:colOff>
      <xdr:row>78</xdr:row>
      <xdr:rowOff>38390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29517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0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113697</xdr:rowOff>
    </xdr:from>
    <xdr:to>
      <xdr:col>67</xdr:col>
      <xdr:colOff>101600</xdr:colOff>
      <xdr:row>78</xdr:row>
      <xdr:rowOff>43847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60374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9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61635</xdr:rowOff>
    </xdr:from>
    <xdr:to>
      <xdr:col>85</xdr:col>
      <xdr:colOff>127000</xdr:colOff>
      <xdr:row>98</xdr:row>
      <xdr:rowOff>144614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63735"/>
          <a:ext cx="838200" cy="8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144614</xdr:rowOff>
    </xdr:from>
    <xdr:to>
      <xdr:col>81</xdr:col>
      <xdr:colOff>50800</xdr:colOff>
      <xdr:row>98</xdr:row>
      <xdr:rowOff>170745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46714"/>
          <a:ext cx="889000" cy="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165618</xdr:rowOff>
    </xdr:from>
    <xdr:to>
      <xdr:col>76</xdr:col>
      <xdr:colOff>114300</xdr:colOff>
      <xdr:row>98</xdr:row>
      <xdr:rowOff>170745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6771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165618</xdr:rowOff>
    </xdr:from>
    <xdr:to>
      <xdr:col>71</xdr:col>
      <xdr:colOff>177800</xdr:colOff>
      <xdr:row>99</xdr:row>
      <xdr:rowOff>26313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67718"/>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10835</xdr:rowOff>
    </xdr:from>
    <xdr:to>
      <xdr:col>85</xdr:col>
      <xdr:colOff>177800</xdr:colOff>
      <xdr:row>98</xdr:row>
      <xdr:rowOff>112435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33712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6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93814</xdr:rowOff>
    </xdr:from>
    <xdr:to>
      <xdr:col>81</xdr:col>
      <xdr:colOff>101600</xdr:colOff>
      <xdr:row>99</xdr:row>
      <xdr:rowOff>23964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15091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119945</xdr:rowOff>
    </xdr:from>
    <xdr:to>
      <xdr:col>76</xdr:col>
      <xdr:colOff>165100</xdr:colOff>
      <xdr:row>99</xdr:row>
      <xdr:rowOff>50095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114818</xdr:rowOff>
    </xdr:from>
    <xdr:to>
      <xdr:col>72</xdr:col>
      <xdr:colOff>38100</xdr:colOff>
      <xdr:row>99</xdr:row>
      <xdr:rowOff>44968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36095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146963</xdr:rowOff>
    </xdr:from>
    <xdr:to>
      <xdr:col>67</xdr:col>
      <xdr:colOff>101600</xdr:colOff>
      <xdr:row>99</xdr:row>
      <xdr:rowOff>77113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68240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128284</xdr:rowOff>
    </xdr:from>
    <xdr:to>
      <xdr:col>116</xdr:col>
      <xdr:colOff>63500</xdr:colOff>
      <xdr:row>58</xdr:row>
      <xdr:rowOff>129751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72384"/>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129751</xdr:rowOff>
    </xdr:from>
    <xdr:to>
      <xdr:col>111</xdr:col>
      <xdr:colOff>177800</xdr:colOff>
      <xdr:row>58</xdr:row>
      <xdr:rowOff>132038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738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130830</xdr:rowOff>
    </xdr:from>
    <xdr:to>
      <xdr:col>107</xdr:col>
      <xdr:colOff>50800</xdr:colOff>
      <xdr:row>58</xdr:row>
      <xdr:rowOff>132038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493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124622</xdr:rowOff>
    </xdr:from>
    <xdr:to>
      <xdr:col>102</xdr:col>
      <xdr:colOff>114300</xdr:colOff>
      <xdr:row>58</xdr:row>
      <xdr:rowOff>130830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68722"/>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77484</xdr:rowOff>
    </xdr:from>
    <xdr:to>
      <xdr:col>116</xdr:col>
      <xdr:colOff>114300</xdr:colOff>
      <xdr:row>59</xdr:row>
      <xdr:rowOff>7634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78951</xdr:rowOff>
    </xdr:from>
    <xdr:to>
      <xdr:col>112</xdr:col>
      <xdr:colOff>38100</xdr:colOff>
      <xdr:row>59</xdr:row>
      <xdr:rowOff>9101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81238</xdr:rowOff>
    </xdr:from>
    <xdr:to>
      <xdr:col>107</xdr:col>
      <xdr:colOff>101600</xdr:colOff>
      <xdr:row>59</xdr:row>
      <xdr:rowOff>11388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2515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80030</xdr:rowOff>
    </xdr:from>
    <xdr:to>
      <xdr:col>102</xdr:col>
      <xdr:colOff>165100</xdr:colOff>
      <xdr:row>59</xdr:row>
      <xdr:rowOff>10180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1307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73822</xdr:rowOff>
    </xdr:from>
    <xdr:to>
      <xdr:col>98</xdr:col>
      <xdr:colOff>38100</xdr:colOff>
      <xdr:row>59</xdr:row>
      <xdr:rowOff>3972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166549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109207</xdr:rowOff>
    </xdr:from>
    <xdr:to>
      <xdr:col>116</xdr:col>
      <xdr:colOff>63500</xdr:colOff>
      <xdr:row>78</xdr:row>
      <xdr:rowOff>109668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482307"/>
          <a:ext cx="8382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109668</xdr:rowOff>
    </xdr:from>
    <xdr:to>
      <xdr:col>111</xdr:col>
      <xdr:colOff>177800</xdr:colOff>
      <xdr:row>78</xdr:row>
      <xdr:rowOff>118607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482768"/>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111051</xdr:rowOff>
    </xdr:from>
    <xdr:to>
      <xdr:col>107</xdr:col>
      <xdr:colOff>50800</xdr:colOff>
      <xdr:row>78</xdr:row>
      <xdr:rowOff>118607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484151"/>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99234</xdr:rowOff>
    </xdr:from>
    <xdr:to>
      <xdr:col>102</xdr:col>
      <xdr:colOff>114300</xdr:colOff>
      <xdr:row>78</xdr:row>
      <xdr:rowOff>111051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300884"/>
          <a:ext cx="889000" cy="1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58407</xdr:rowOff>
    </xdr:from>
    <xdr:to>
      <xdr:col>116</xdr:col>
      <xdr:colOff>114300</xdr:colOff>
      <xdr:row>78</xdr:row>
      <xdr:rowOff>160007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144784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58868</xdr:rowOff>
    </xdr:from>
    <xdr:to>
      <xdr:col>112</xdr:col>
      <xdr:colOff>38100</xdr:colOff>
      <xdr:row>78</xdr:row>
      <xdr:rowOff>160468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4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151595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52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67807</xdr:rowOff>
    </xdr:from>
    <xdr:to>
      <xdr:col>107</xdr:col>
      <xdr:colOff>101600</xdr:colOff>
      <xdr:row>78</xdr:row>
      <xdr:rowOff>169407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4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160534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5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60251</xdr:rowOff>
    </xdr:from>
    <xdr:to>
      <xdr:col>102</xdr:col>
      <xdr:colOff>165100</xdr:colOff>
      <xdr:row>78</xdr:row>
      <xdr:rowOff>161851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4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152978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5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48434</xdr:rowOff>
    </xdr:from>
    <xdr:to>
      <xdr:col>98</xdr:col>
      <xdr:colOff>38100</xdr:colOff>
      <xdr:row>77</xdr:row>
      <xdr:rowOff>150034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141161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4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各項目で類似団体平均を上回る結果となったのが、「補助費等」、「災害復旧費」、「維持補修費」、となった。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「補助費等」については、事業会計が法的化されたことに伴い繰出金が補助費に移行されたことや木曽広域連合負担金が大きな要因となっている。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「維持補修費」については、冬期間の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降雪量が多かったことに伴い、降雪費用が増加したことが大きな要因となっている。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定額運用基金（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基金）を廃止し、積立基金へ積立を行ったことが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2,579
2,556
140.50
3,443,660
3,316,243
112,800
2,106,361
2,961,085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8420</xdr:rowOff>
    </xdr:from>
    <xdr:to>
      <xdr:col>24</xdr:col>
      <xdr:colOff>63500</xdr:colOff>
      <xdr:row>38</xdr:row>
      <xdr:rowOff>12344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23520"/>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12344</xdr:rowOff>
    </xdr:from>
    <xdr:to>
      <xdr:col>19</xdr:col>
      <xdr:colOff>177800</xdr:colOff>
      <xdr:row>38</xdr:row>
      <xdr:rowOff>21463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7444"/>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19190</xdr:rowOff>
    </xdr:from>
    <xdr:to>
      <xdr:col>15</xdr:col>
      <xdr:colOff>50800</xdr:colOff>
      <xdr:row>38</xdr:row>
      <xdr:rowOff>21463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4290"/>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17107</xdr:rowOff>
    </xdr:from>
    <xdr:to>
      <xdr:col>10</xdr:col>
      <xdr:colOff>114300</xdr:colOff>
      <xdr:row>38</xdr:row>
      <xdr:rowOff>19190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2207"/>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129070</xdr:rowOff>
    </xdr:from>
    <xdr:to>
      <xdr:col>24</xdr:col>
      <xdr:colOff>114300</xdr:colOff>
      <xdr:row>38</xdr:row>
      <xdr:rowOff>59220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43997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132994</xdr:rowOff>
    </xdr:from>
    <xdr:to>
      <xdr:col>20</xdr:col>
      <xdr:colOff>38100</xdr:colOff>
      <xdr:row>38</xdr:row>
      <xdr:rowOff>63144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54271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142113</xdr:rowOff>
    </xdr:from>
    <xdr:to>
      <xdr:col>15</xdr:col>
      <xdr:colOff>101600</xdr:colOff>
      <xdr:row>38</xdr:row>
      <xdr:rowOff>72263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63390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139840</xdr:rowOff>
    </xdr:from>
    <xdr:to>
      <xdr:col>10</xdr:col>
      <xdr:colOff>165100</xdr:colOff>
      <xdr:row>38</xdr:row>
      <xdr:rowOff>69990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61117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137757</xdr:rowOff>
    </xdr:from>
    <xdr:to>
      <xdr:col>6</xdr:col>
      <xdr:colOff>38100</xdr:colOff>
      <xdr:row>38</xdr:row>
      <xdr:rowOff>67907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59034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72594</xdr:rowOff>
    </xdr:from>
    <xdr:to>
      <xdr:col>24</xdr:col>
      <xdr:colOff>63500</xdr:colOff>
      <xdr:row>58</xdr:row>
      <xdr:rowOff>89593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6694"/>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89593</xdr:rowOff>
    </xdr:from>
    <xdr:to>
      <xdr:col>19</xdr:col>
      <xdr:colOff>177800</xdr:colOff>
      <xdr:row>58</xdr:row>
      <xdr:rowOff>98482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33693"/>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75580</xdr:rowOff>
    </xdr:from>
    <xdr:to>
      <xdr:col>15</xdr:col>
      <xdr:colOff>50800</xdr:colOff>
      <xdr:row>58</xdr:row>
      <xdr:rowOff>98482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9680"/>
          <a:ext cx="889000" cy="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75580</xdr:rowOff>
    </xdr:from>
    <xdr:to>
      <xdr:col>10</xdr:col>
      <xdr:colOff>114300</xdr:colOff>
      <xdr:row>58</xdr:row>
      <xdr:rowOff>90791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9680"/>
          <a:ext cx="8890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21794</xdr:rowOff>
    </xdr:from>
    <xdr:to>
      <xdr:col>24</xdr:col>
      <xdr:colOff>114300</xdr:colOff>
      <xdr:row>58</xdr:row>
      <xdr:rowOff>123394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38793</xdr:rowOff>
    </xdr:from>
    <xdr:to>
      <xdr:col>20</xdr:col>
      <xdr:colOff>38100</xdr:colOff>
      <xdr:row>58</xdr:row>
      <xdr:rowOff>140393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47682</xdr:rowOff>
    </xdr:from>
    <xdr:to>
      <xdr:col>15</xdr:col>
      <xdr:colOff>101600</xdr:colOff>
      <xdr:row>58</xdr:row>
      <xdr:rowOff>149282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140409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24780</xdr:rowOff>
    </xdr:from>
    <xdr:to>
      <xdr:col>10</xdr:col>
      <xdr:colOff>165100</xdr:colOff>
      <xdr:row>58</xdr:row>
      <xdr:rowOff>126380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117507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39991</xdr:rowOff>
    </xdr:from>
    <xdr:to>
      <xdr:col>6</xdr:col>
      <xdr:colOff>38100</xdr:colOff>
      <xdr:row>58</xdr:row>
      <xdr:rowOff>141591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44631</xdr:rowOff>
    </xdr:from>
    <xdr:to>
      <xdr:col>24</xdr:col>
      <xdr:colOff>63500</xdr:colOff>
      <xdr:row>77</xdr:row>
      <xdr:rowOff>6341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74831"/>
          <a:ext cx="838200" cy="1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6341</xdr:rowOff>
    </xdr:from>
    <xdr:to>
      <xdr:col>19</xdr:col>
      <xdr:colOff>177800</xdr:colOff>
      <xdr:row>77</xdr:row>
      <xdr:rowOff>30077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07991"/>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38519</xdr:rowOff>
    </xdr:from>
    <xdr:to>
      <xdr:col>15</xdr:col>
      <xdr:colOff>50800</xdr:colOff>
      <xdr:row>77</xdr:row>
      <xdr:rowOff>30077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897269"/>
          <a:ext cx="889000" cy="3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38519</xdr:rowOff>
    </xdr:from>
    <xdr:to>
      <xdr:col>10</xdr:col>
      <xdr:colOff>114300</xdr:colOff>
      <xdr:row>77</xdr:row>
      <xdr:rowOff>152188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97269"/>
          <a:ext cx="889000" cy="45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165281</xdr:rowOff>
    </xdr:from>
    <xdr:to>
      <xdr:col>24</xdr:col>
      <xdr:colOff>114300</xdr:colOff>
      <xdr:row>76</xdr:row>
      <xdr:rowOff>95431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143708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126991</xdr:rowOff>
    </xdr:from>
    <xdr:to>
      <xdr:col>20</xdr:col>
      <xdr:colOff>38100</xdr:colOff>
      <xdr:row>77</xdr:row>
      <xdr:rowOff>57141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4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150727</xdr:rowOff>
    </xdr:from>
    <xdr:to>
      <xdr:col>15</xdr:col>
      <xdr:colOff>101600</xdr:colOff>
      <xdr:row>77</xdr:row>
      <xdr:rowOff>80877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72004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159169</xdr:rowOff>
    </xdr:from>
    <xdr:to>
      <xdr:col>10</xdr:col>
      <xdr:colOff>165100</xdr:colOff>
      <xdr:row>75</xdr:row>
      <xdr:rowOff>89319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105846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2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101388</xdr:rowOff>
    </xdr:from>
    <xdr:to>
      <xdr:col>6</xdr:col>
      <xdr:colOff>38100</xdr:colOff>
      <xdr:row>78</xdr:row>
      <xdr:rowOff>31538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22665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9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142430</xdr:rowOff>
    </xdr:from>
    <xdr:to>
      <xdr:col>24</xdr:col>
      <xdr:colOff>63500</xdr:colOff>
      <xdr:row>97</xdr:row>
      <xdr:rowOff>149230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73080"/>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137421</xdr:rowOff>
    </xdr:from>
    <xdr:to>
      <xdr:col>19</xdr:col>
      <xdr:colOff>177800</xdr:colOff>
      <xdr:row>97</xdr:row>
      <xdr:rowOff>149230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68071"/>
          <a:ext cx="8890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137421</xdr:rowOff>
    </xdr:from>
    <xdr:to>
      <xdr:col>15</xdr:col>
      <xdr:colOff>50800</xdr:colOff>
      <xdr:row>97</xdr:row>
      <xdr:rowOff>147233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6807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147233</xdr:rowOff>
    </xdr:from>
    <xdr:to>
      <xdr:col>10</xdr:col>
      <xdr:colOff>114300</xdr:colOff>
      <xdr:row>98</xdr:row>
      <xdr:rowOff>63840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77883"/>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91630</xdr:rowOff>
    </xdr:from>
    <xdr:to>
      <xdr:col>24</xdr:col>
      <xdr:colOff>114300</xdr:colOff>
      <xdr:row>98</xdr:row>
      <xdr:rowOff>21780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6557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98430</xdr:rowOff>
    </xdr:from>
    <xdr:to>
      <xdr:col>20</xdr:col>
      <xdr:colOff>38100</xdr:colOff>
      <xdr:row>98</xdr:row>
      <xdr:rowOff>28580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19707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86621</xdr:rowOff>
    </xdr:from>
    <xdr:to>
      <xdr:col>15</xdr:col>
      <xdr:colOff>101600</xdr:colOff>
      <xdr:row>98</xdr:row>
      <xdr:rowOff>16771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96433</xdr:rowOff>
    </xdr:from>
    <xdr:to>
      <xdr:col>10</xdr:col>
      <xdr:colOff>165100</xdr:colOff>
      <xdr:row>98</xdr:row>
      <xdr:rowOff>26583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13040</xdr:rowOff>
    </xdr:from>
    <xdr:to>
      <xdr:col>6</xdr:col>
      <xdr:colOff>38100</xdr:colOff>
      <xdr:row>98</xdr:row>
      <xdr:rowOff>114640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23438</xdr:rowOff>
    </xdr:from>
    <xdr:to>
      <xdr:col>55</xdr:col>
      <xdr:colOff>0</xdr:colOff>
      <xdr:row>39</xdr:row>
      <xdr:rowOff>29248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09988"/>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23438</xdr:rowOff>
    </xdr:from>
    <xdr:to>
      <xdr:col>50</xdr:col>
      <xdr:colOff>114300</xdr:colOff>
      <xdr:row>39</xdr:row>
      <xdr:rowOff>25533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0998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10579</xdr:rowOff>
    </xdr:from>
    <xdr:to>
      <xdr:col>45</xdr:col>
      <xdr:colOff>177800</xdr:colOff>
      <xdr:row>39</xdr:row>
      <xdr:rowOff>25533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97129"/>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4293</xdr:rowOff>
    </xdr:from>
    <xdr:to>
      <xdr:col>41</xdr:col>
      <xdr:colOff>50800</xdr:colOff>
      <xdr:row>39</xdr:row>
      <xdr:rowOff>10579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9084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62431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149898</xdr:rowOff>
    </xdr:from>
    <xdr:to>
      <xdr:col>55</xdr:col>
      <xdr:colOff>50800</xdr:colOff>
      <xdr:row>39</xdr:row>
      <xdr:rowOff>80048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144088</xdr:rowOff>
    </xdr:from>
    <xdr:to>
      <xdr:col>50</xdr:col>
      <xdr:colOff>165100</xdr:colOff>
      <xdr:row>39</xdr:row>
      <xdr:rowOff>74238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65365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7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146183</xdr:rowOff>
    </xdr:from>
    <xdr:to>
      <xdr:col>46</xdr:col>
      <xdr:colOff>38100</xdr:colOff>
      <xdr:row>39</xdr:row>
      <xdr:rowOff>76333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67460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131229</xdr:rowOff>
    </xdr:from>
    <xdr:to>
      <xdr:col>41</xdr:col>
      <xdr:colOff>101600</xdr:colOff>
      <xdr:row>39</xdr:row>
      <xdr:rowOff>61379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77906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42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124943</xdr:rowOff>
    </xdr:from>
    <xdr:to>
      <xdr:col>36</xdr:col>
      <xdr:colOff>165100</xdr:colOff>
      <xdr:row>39</xdr:row>
      <xdr:rowOff>55093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71620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4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43631</xdr:rowOff>
    </xdr:from>
    <xdr:to>
      <xdr:col>55</xdr:col>
      <xdr:colOff>0</xdr:colOff>
      <xdr:row>59</xdr:row>
      <xdr:rowOff>48973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59181"/>
          <a:ext cx="8382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48973</xdr:rowOff>
    </xdr:from>
    <xdr:to>
      <xdr:col>50</xdr:col>
      <xdr:colOff>114300</xdr:colOff>
      <xdr:row>59</xdr:row>
      <xdr:rowOff>52591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64523"/>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40030</xdr:rowOff>
    </xdr:from>
    <xdr:to>
      <xdr:col>45</xdr:col>
      <xdr:colOff>177800</xdr:colOff>
      <xdr:row>59</xdr:row>
      <xdr:rowOff>52591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55580"/>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158973</xdr:rowOff>
    </xdr:from>
    <xdr:to>
      <xdr:col>41</xdr:col>
      <xdr:colOff>50800</xdr:colOff>
      <xdr:row>59</xdr:row>
      <xdr:rowOff>40030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03073"/>
          <a:ext cx="889000" cy="5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164281</xdr:rowOff>
    </xdr:from>
    <xdr:to>
      <xdr:col>55</xdr:col>
      <xdr:colOff>50800</xdr:colOff>
      <xdr:row>59</xdr:row>
      <xdr:rowOff>94431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79208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169623</xdr:rowOff>
    </xdr:from>
    <xdr:to>
      <xdr:col>50</xdr:col>
      <xdr:colOff>165100</xdr:colOff>
      <xdr:row>59</xdr:row>
      <xdr:rowOff>99773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90900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1791</xdr:rowOff>
    </xdr:from>
    <xdr:to>
      <xdr:col>46</xdr:col>
      <xdr:colOff>38100</xdr:colOff>
      <xdr:row>59</xdr:row>
      <xdr:rowOff>103391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94518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160680</xdr:rowOff>
    </xdr:from>
    <xdr:to>
      <xdr:col>41</xdr:col>
      <xdr:colOff>101600</xdr:colOff>
      <xdr:row>59</xdr:row>
      <xdr:rowOff>90830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81957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108173</xdr:rowOff>
    </xdr:from>
    <xdr:to>
      <xdr:col>36</xdr:col>
      <xdr:colOff>165100</xdr:colOff>
      <xdr:row>59</xdr:row>
      <xdr:rowOff>38323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29450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59469</xdr:rowOff>
    </xdr:from>
    <xdr:to>
      <xdr:col>55</xdr:col>
      <xdr:colOff>0</xdr:colOff>
      <xdr:row>78</xdr:row>
      <xdr:rowOff>81335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2569"/>
          <a:ext cx="8382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59469</xdr:rowOff>
    </xdr:from>
    <xdr:to>
      <xdr:col>50</xdr:col>
      <xdr:colOff>114300</xdr:colOff>
      <xdr:row>78</xdr:row>
      <xdr:rowOff>67078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2569"/>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41399</xdr:rowOff>
    </xdr:from>
    <xdr:to>
      <xdr:col>45</xdr:col>
      <xdr:colOff>177800</xdr:colOff>
      <xdr:row>78</xdr:row>
      <xdr:rowOff>67078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1449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41399</xdr:rowOff>
    </xdr:from>
    <xdr:to>
      <xdr:col>41</xdr:col>
      <xdr:colOff>50800</xdr:colOff>
      <xdr:row>78</xdr:row>
      <xdr:rowOff>86263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4499"/>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30535</xdr:rowOff>
    </xdr:from>
    <xdr:to>
      <xdr:col>55</xdr:col>
      <xdr:colOff>50800</xdr:colOff>
      <xdr:row>78</xdr:row>
      <xdr:rowOff>132135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8669</xdr:rowOff>
    </xdr:from>
    <xdr:to>
      <xdr:col>50</xdr:col>
      <xdr:colOff>165100</xdr:colOff>
      <xdr:row>78</xdr:row>
      <xdr:rowOff>110269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16278</xdr:rowOff>
    </xdr:from>
    <xdr:to>
      <xdr:col>46</xdr:col>
      <xdr:colOff>38100</xdr:colOff>
      <xdr:row>78</xdr:row>
      <xdr:rowOff>117878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109005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162049</xdr:rowOff>
    </xdr:from>
    <xdr:to>
      <xdr:col>41</xdr:col>
      <xdr:colOff>101600</xdr:colOff>
      <xdr:row>78</xdr:row>
      <xdr:rowOff>92199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108726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3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35463</xdr:rowOff>
    </xdr:from>
    <xdr:to>
      <xdr:col>36</xdr:col>
      <xdr:colOff>165100</xdr:colOff>
      <xdr:row>78</xdr:row>
      <xdr:rowOff>137063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153590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42086</xdr:rowOff>
    </xdr:from>
    <xdr:to>
      <xdr:col>55</xdr:col>
      <xdr:colOff>0</xdr:colOff>
      <xdr:row>98</xdr:row>
      <xdr:rowOff>50994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44186"/>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50994</xdr:rowOff>
    </xdr:from>
    <xdr:to>
      <xdr:col>50</xdr:col>
      <xdr:colOff>114300</xdr:colOff>
      <xdr:row>98</xdr:row>
      <xdr:rowOff>66785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53094"/>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66785</xdr:rowOff>
    </xdr:from>
    <xdr:to>
      <xdr:col>45</xdr:col>
      <xdr:colOff>177800</xdr:colOff>
      <xdr:row>98</xdr:row>
      <xdr:rowOff>71560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6888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71560</xdr:rowOff>
    </xdr:from>
    <xdr:to>
      <xdr:col>41</xdr:col>
      <xdr:colOff>50800</xdr:colOff>
      <xdr:row>98</xdr:row>
      <xdr:rowOff>110469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73660"/>
          <a:ext cx="889000" cy="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162736</xdr:rowOff>
    </xdr:from>
    <xdr:to>
      <xdr:col>55</xdr:col>
      <xdr:colOff>50800</xdr:colOff>
      <xdr:row>98</xdr:row>
      <xdr:rowOff>92886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14163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xdr:rowOff>
    </xdr:from>
    <xdr:to>
      <xdr:col>50</xdr:col>
      <xdr:colOff>165100</xdr:colOff>
      <xdr:row>98</xdr:row>
      <xdr:rowOff>101794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0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118321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7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15985</xdr:rowOff>
    </xdr:from>
    <xdr:to>
      <xdr:col>46</xdr:col>
      <xdr:colOff>38100</xdr:colOff>
      <xdr:row>98</xdr:row>
      <xdr:rowOff>117585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134112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20760</xdr:rowOff>
    </xdr:from>
    <xdr:to>
      <xdr:col>41</xdr:col>
      <xdr:colOff>101600</xdr:colOff>
      <xdr:row>98</xdr:row>
      <xdr:rowOff>122360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138887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9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59669</xdr:rowOff>
    </xdr:from>
    <xdr:to>
      <xdr:col>36</xdr:col>
      <xdr:colOff>165100</xdr:colOff>
      <xdr:row>98</xdr:row>
      <xdr:rowOff>161269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6346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76003</xdr:rowOff>
    </xdr:from>
    <xdr:to>
      <xdr:col>85</xdr:col>
      <xdr:colOff>127000</xdr:colOff>
      <xdr:row>37</xdr:row>
      <xdr:rowOff>89856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19653"/>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89856</xdr:rowOff>
    </xdr:from>
    <xdr:to>
      <xdr:col>81</xdr:col>
      <xdr:colOff>50800</xdr:colOff>
      <xdr:row>37</xdr:row>
      <xdr:rowOff>114865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33506"/>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88228</xdr:rowOff>
    </xdr:from>
    <xdr:to>
      <xdr:col>76</xdr:col>
      <xdr:colOff>114300</xdr:colOff>
      <xdr:row>37</xdr:row>
      <xdr:rowOff>114865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1878"/>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88228</xdr:rowOff>
    </xdr:from>
    <xdr:to>
      <xdr:col>71</xdr:col>
      <xdr:colOff>177800</xdr:colOff>
      <xdr:row>37</xdr:row>
      <xdr:rowOff>135727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31878"/>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25203</xdr:rowOff>
    </xdr:from>
    <xdr:to>
      <xdr:col>85</xdr:col>
      <xdr:colOff>177800</xdr:colOff>
      <xdr:row>37</xdr:row>
      <xdr:rowOff>126803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3630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39056</xdr:rowOff>
    </xdr:from>
    <xdr:to>
      <xdr:col>81</xdr:col>
      <xdr:colOff>101600</xdr:colOff>
      <xdr:row>37</xdr:row>
      <xdr:rowOff>140656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131783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64065</xdr:rowOff>
    </xdr:from>
    <xdr:to>
      <xdr:col>76</xdr:col>
      <xdr:colOff>165100</xdr:colOff>
      <xdr:row>37</xdr:row>
      <xdr:rowOff>165665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156792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37428</xdr:rowOff>
    </xdr:from>
    <xdr:to>
      <xdr:col>72</xdr:col>
      <xdr:colOff>38100</xdr:colOff>
      <xdr:row>37</xdr:row>
      <xdr:rowOff>139028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84927</xdr:rowOff>
    </xdr:from>
    <xdr:to>
      <xdr:col>67</xdr:col>
      <xdr:colOff>101600</xdr:colOff>
      <xdr:row>38</xdr:row>
      <xdr:rowOff>15077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145652</xdr:rowOff>
    </xdr:from>
    <xdr:to>
      <xdr:col>85</xdr:col>
      <xdr:colOff>127000</xdr:colOff>
      <xdr:row>58</xdr:row>
      <xdr:rowOff>156732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89752"/>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145652</xdr:rowOff>
    </xdr:from>
    <xdr:to>
      <xdr:col>81</xdr:col>
      <xdr:colOff>50800</xdr:colOff>
      <xdr:row>58</xdr:row>
      <xdr:rowOff>163868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89752"/>
          <a:ext cx="8890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135610</xdr:rowOff>
    </xdr:from>
    <xdr:to>
      <xdr:col>76</xdr:col>
      <xdr:colOff>114300</xdr:colOff>
      <xdr:row>58</xdr:row>
      <xdr:rowOff>163868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79710"/>
          <a:ext cx="8890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135610</xdr:rowOff>
    </xdr:from>
    <xdr:to>
      <xdr:col>71</xdr:col>
      <xdr:colOff>177800</xdr:colOff>
      <xdr:row>58</xdr:row>
      <xdr:rowOff>153979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79710"/>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105932</xdr:rowOff>
    </xdr:from>
    <xdr:to>
      <xdr:col>85</xdr:col>
      <xdr:colOff>177800</xdr:colOff>
      <xdr:row>59</xdr:row>
      <xdr:rowOff>36082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20859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94852</xdr:rowOff>
    </xdr:from>
    <xdr:to>
      <xdr:col>81</xdr:col>
      <xdr:colOff>101600</xdr:colOff>
      <xdr:row>59</xdr:row>
      <xdr:rowOff>25002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16129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113068</xdr:rowOff>
    </xdr:from>
    <xdr:to>
      <xdr:col>76</xdr:col>
      <xdr:colOff>165100</xdr:colOff>
      <xdr:row>59</xdr:row>
      <xdr:rowOff>43218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34345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84810</xdr:rowOff>
    </xdr:from>
    <xdr:to>
      <xdr:col>72</xdr:col>
      <xdr:colOff>38100</xdr:colOff>
      <xdr:row>59</xdr:row>
      <xdr:rowOff>14960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6087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2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103179</xdr:rowOff>
    </xdr:from>
    <xdr:to>
      <xdr:col>67</xdr:col>
      <xdr:colOff>101600</xdr:colOff>
      <xdr:row>59</xdr:row>
      <xdr:rowOff>33329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24456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80694</xdr:rowOff>
    </xdr:from>
    <xdr:to>
      <xdr:col>85</xdr:col>
      <xdr:colOff>127000</xdr:colOff>
      <xdr:row>79</xdr:row>
      <xdr:rowOff>15653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82344"/>
          <a:ext cx="838200" cy="2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80694</xdr:rowOff>
    </xdr:from>
    <xdr:to>
      <xdr:col>81</xdr:col>
      <xdr:colOff>50800</xdr:colOff>
      <xdr:row>78</xdr:row>
      <xdr:rowOff>58748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82344"/>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58748</xdr:rowOff>
    </xdr:from>
    <xdr:to>
      <xdr:col>76</xdr:col>
      <xdr:colOff>114300</xdr:colOff>
      <xdr:row>78</xdr:row>
      <xdr:rowOff>124879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31848"/>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124879</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7979"/>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136303</xdr:rowOff>
    </xdr:from>
    <xdr:to>
      <xdr:col>85</xdr:col>
      <xdr:colOff>177800</xdr:colOff>
      <xdr:row>79</xdr:row>
      <xdr:rowOff>66453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68526</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29894</xdr:rowOff>
    </xdr:from>
    <xdr:to>
      <xdr:col>81</xdr:col>
      <xdr:colOff>101600</xdr:colOff>
      <xdr:row>77</xdr:row>
      <xdr:rowOff>131494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148021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00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7948</xdr:rowOff>
    </xdr:from>
    <xdr:to>
      <xdr:col>76</xdr:col>
      <xdr:colOff>165100</xdr:colOff>
      <xdr:row>78</xdr:row>
      <xdr:rowOff>109548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126075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74079</xdr:rowOff>
    </xdr:from>
    <xdr:to>
      <xdr:col>72</xdr:col>
      <xdr:colOff>38100</xdr:colOff>
      <xdr:row>79</xdr:row>
      <xdr:rowOff>4229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166806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105527</xdr:rowOff>
    </xdr:from>
    <xdr:to>
      <xdr:col>85</xdr:col>
      <xdr:colOff>127000</xdr:colOff>
      <xdr:row>97</xdr:row>
      <xdr:rowOff>139968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36177"/>
          <a:ext cx="8382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139968</xdr:rowOff>
    </xdr:from>
    <xdr:to>
      <xdr:col>81</xdr:col>
      <xdr:colOff>50800</xdr:colOff>
      <xdr:row>97</xdr:row>
      <xdr:rowOff>167168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70618"/>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159040</xdr:rowOff>
    </xdr:from>
    <xdr:to>
      <xdr:col>76</xdr:col>
      <xdr:colOff>114300</xdr:colOff>
      <xdr:row>97</xdr:row>
      <xdr:rowOff>167168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8969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159040</xdr:rowOff>
    </xdr:from>
    <xdr:to>
      <xdr:col>71</xdr:col>
      <xdr:colOff>177800</xdr:colOff>
      <xdr:row>97</xdr:row>
      <xdr:rowOff>164497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89690"/>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54727</xdr:rowOff>
    </xdr:from>
    <xdr:to>
      <xdr:col>85</xdr:col>
      <xdr:colOff>177800</xdr:colOff>
      <xdr:row>97</xdr:row>
      <xdr:rowOff>156327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33154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89168</xdr:rowOff>
    </xdr:from>
    <xdr:to>
      <xdr:col>81</xdr:col>
      <xdr:colOff>101600</xdr:colOff>
      <xdr:row>98</xdr:row>
      <xdr:rowOff>19318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10445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1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116368</xdr:rowOff>
    </xdr:from>
    <xdr:to>
      <xdr:col>76</xdr:col>
      <xdr:colOff>165100</xdr:colOff>
      <xdr:row>98</xdr:row>
      <xdr:rowOff>46518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37645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3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108240</xdr:rowOff>
    </xdr:from>
    <xdr:to>
      <xdr:col>72</xdr:col>
      <xdr:colOff>38100</xdr:colOff>
      <xdr:row>98</xdr:row>
      <xdr:rowOff>38390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29517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3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113697</xdr:rowOff>
    </xdr:from>
    <xdr:to>
      <xdr:col>67</xdr:col>
      <xdr:colOff>101600</xdr:colOff>
      <xdr:row>98</xdr:row>
      <xdr:rowOff>43847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60374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5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各項目で類似団体平均を上回る結果となったのは、「土木費」となった。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道路橋梁等施設の長寿命化対策、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除雪や融雪剤散布による費用が要因となっている。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村税収入の大部分を占める味噌川ダム償却資産税が平成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年度をピークに減少している。令和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を行わなかったが、今後公共施設老朽化等に伴う維持管理経費や道路・橋梁施設の長寿命化事業の増加に加え、扶助費、補助費等の増加が予想されている。引き続き財源の確保と歳出抑制による基金の取崩しを抑制するよう努めた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各会計とも黒字となっている。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年度は財政調整基金の取崩しを行わなかったが、今後も既存事業の評価・検証と新規事業の効果を検証しながら、財政の健全化に努めたい。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元利償還金については、公営企業債の元利償還金に対する繰入金はの増加もあり増加傾向である。今後は、木曽広域連合事業に対する事業や災害復旧事業</a:t>
          </a:r>
          <a:r>
            <a:rPr lang="ja-JP" altLang="ja-JP" sz="1100" b="0" i="0" baseline="0">
              <a:solidFill>
                <a:schemeClr val="dk1"/>
              </a:solidFill>
              <a:effectLst/>
              <a:latin typeface="+mn-lt"/>
              <a:ea typeface="+mn-ea"/>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村単大型事業の地方債の償還など、元利償還金も増加することが見込まれている。借入資金の選択や地方債の発行抑制を図り、事業実施については、算入公債費を考慮し実質公債費比率の減少に努めたい。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将来負担額については、木曽広域連合事業への負担金に対する地方債の発行や村単大型事業の実施に伴う地方債の発行が重複した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もあり、増加傾向にある。充当可能財源等については、事業に必要な基金の取崩しを行なったが、前年度からは増加した。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今後も充当可能財源等が将来負担額を上回り、将来負担比率が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％の状況を維持できるよう、公債費の抑制と充当可能財源の確保に努めたい。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長野県木祖村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年度では財政調整基金からの取崩しを行わなかったことと、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定額運用基金から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公共施設整備基金に積み立てを行なったことで基金全体の残高は増加となった。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道路・橋梁施設や公共施設の維持管理が増加する見込みのため、過疎対策道路維持基金や公共施設整備基金に積み立てを行いながら、当該年度の事業に活用していく。短期的には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目基金の増加が見込まれるが同時に基金を取り崩して事業を実施していくため中長期的には基金は減少する見込みとなっている。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：公共施設の維持・補修を行い、施設の長寿命化を図る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：ふるさとの創生に資するため</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すこやか基金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：社会の高齢化に備えるとともに、人づくりをはかることにより美しく活気あふれるまちづくりを推進する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過疎対策道路維持基金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：過疎対策として、村道の維持・補修を行い、安心・安全な住民生活の確保を図る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観光施設の整備等に要する費用の財源に充てる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公共施設の維持修繕費の財源として取り崩したが、定額運用基金から積立を行なったことにより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過疎対策道路維持基金は、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公共施設整備基金：公共施設総合管理計画及び個別施設計画に沿って行う施設の長寿命化事業への財源として取崩しを行う。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過疎対策道路維持基金：過疎債ソフト分を活用して借入を行い、今後も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百万円前後を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てるとともに、当該年度の事業に対して取崩しを行う。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百万円前後の積立て、老朽化した観光施設整備事業への財源として取崩しを行う。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入札差金などにより不用額が発生したこともあり、歳計余剰金処分による積立（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百万円）を行なった。また、決算期においても繰入を行わなかったことから、基金残高は増加した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下回らないよう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、積立と取崩しを行っていく予定としている。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また、基金の使途を明確化するために、財政調整基金を取り崩して個々の特定目的基金に積立を行うとともに、必要に応じて特目基金の新設を行いながら、運用をしていく予定としている。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決算余剰金を積立ているのみで増減は無し。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当面は現状どおり決算余剰金を積立てていく事としている。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3443660</v>
      </c>
      <c r="BO4" s="449"/>
      <c r="BP4" s="449"/>
      <c r="BQ4" s="449"/>
      <c r="BR4" s="449"/>
      <c r="BS4" s="449"/>
      <c r="BT4" s="449"/>
      <c r="BU4" s="450"/>
      <c r="BV4" s="448">
        <v>3510170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3316243</v>
      </c>
      <c r="BO5" s="420"/>
      <c r="BP5" s="420"/>
      <c r="BQ5" s="420"/>
      <c r="BR5" s="420"/>
      <c r="BS5" s="420"/>
      <c r="BT5" s="420"/>
      <c r="BU5" s="421"/>
      <c r="BV5" s="419">
        <v>3273645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85.8</v>
      </c>
      <c r="CU5" s="417"/>
      <c r="CV5" s="417"/>
      <c r="CW5" s="417"/>
      <c r="CX5" s="417"/>
      <c r="CY5" s="417"/>
      <c r="CZ5" s="417"/>
      <c r="DA5" s="418"/>
      <c r="DB5" s="416">
        <v>84.8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127417</v>
      </c>
      <c r="BO6" s="420"/>
      <c r="BP6" s="420"/>
      <c r="BQ6" s="420"/>
      <c r="BR6" s="420"/>
      <c r="BS6" s="420"/>
      <c r="BT6" s="420"/>
      <c r="BU6" s="421"/>
      <c r="BV6" s="419">
        <v>236525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86.2</v>
      </c>
      <c r="CU6" s="563"/>
      <c r="CV6" s="563"/>
      <c r="CW6" s="563"/>
      <c r="CX6" s="563"/>
      <c r="CY6" s="563"/>
      <c r="CZ6" s="563"/>
      <c r="DA6" s="564"/>
      <c r="DB6" s="562">
        <v>85.7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14617</v>
      </c>
      <c r="BO7" s="420"/>
      <c r="BP7" s="420"/>
      <c r="BQ7" s="420"/>
      <c r="BR7" s="420"/>
      <c r="BS7" s="420"/>
      <c r="BT7" s="420"/>
      <c r="BU7" s="421"/>
      <c r="BV7" s="419">
        <v>53883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2106361</v>
      </c>
      <c r="CU7" s="420"/>
      <c r="CV7" s="420"/>
      <c r="CW7" s="420"/>
      <c r="CX7" s="420"/>
      <c r="CY7" s="420"/>
      <c r="CZ7" s="420"/>
      <c r="DA7" s="421"/>
      <c r="DB7" s="419">
        <v>2079853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112800</v>
      </c>
      <c r="BO8" s="420"/>
      <c r="BP8" s="420"/>
      <c r="BQ8" s="420"/>
      <c r="BR8" s="420"/>
      <c r="BS8" s="420"/>
      <c r="BT8" s="420"/>
      <c r="BU8" s="421"/>
      <c r="BV8" s="419">
        <v>182642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-69842</v>
      </c>
      <c r="BO9" s="420"/>
      <c r="BP9" s="420"/>
      <c r="BQ9" s="420"/>
      <c r="BR9" s="420"/>
      <c r="BS9" s="420"/>
      <c r="BT9" s="420"/>
      <c r="BU9" s="421"/>
      <c r="BV9" s="419">
        <v>-51067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15.1</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2868</v>
      </c>
      <c r="BO10" s="420"/>
      <c r="BP10" s="420"/>
      <c r="BQ10" s="420"/>
      <c r="BR10" s="420"/>
      <c r="BS10" s="420"/>
      <c r="BT10" s="420"/>
      <c r="BU10" s="421"/>
      <c r="BV10" s="419">
        <v>1065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2579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2556</v>
      </c>
      <c r="S13" s="507"/>
      <c r="T13" s="507"/>
      <c r="U13" s="507"/>
      <c r="V13" s="508"/>
      <c r="W13" s="509" t="s">
        <v>131</v>
      </c>
      <c r="X13" s="405"/>
      <c r="Y13" s="405"/>
      <c r="Z13" s="405"/>
      <c r="AA13" s="405"/>
      <c r="AB13" s="406"/>
      <c r="AC13" s="372">
        <v>99</v>
      </c>
      <c r="AD13" s="373"/>
      <c r="AE13" s="373"/>
      <c r="AF13" s="373"/>
      <c r="AG13" s="374"/>
      <c r="AH13" s="372">
        <v>118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-66974</v>
      </c>
      <c r="BO13" s="420"/>
      <c r="BP13" s="420"/>
      <c r="BQ13" s="420"/>
      <c r="BR13" s="420"/>
      <c r="BS13" s="420"/>
      <c r="BT13" s="420"/>
      <c r="BU13" s="421"/>
      <c r="BV13" s="419">
        <v>-50002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7.6</v>
      </c>
      <c r="CU13" s="417"/>
      <c r="CV13" s="417"/>
      <c r="CW13" s="417"/>
      <c r="CX13" s="417"/>
      <c r="CY13" s="417"/>
      <c r="CZ13" s="417"/>
      <c r="DA13" s="418"/>
      <c r="DB13" s="416">
        <v>6.5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2637</v>
      </c>
      <c r="S14" s="507"/>
      <c r="T14" s="507"/>
      <c r="U14" s="507"/>
      <c r="V14" s="508"/>
      <c r="W14" s="510"/>
      <c r="X14" s="408"/>
      <c r="Y14" s="408"/>
      <c r="Z14" s="408"/>
      <c r="AA14" s="408"/>
      <c r="AB14" s="409"/>
      <c r="AC14" s="499">
        <v>7.2</v>
      </c>
      <c r="AD14" s="500"/>
      <c r="AE14" s="500"/>
      <c r="AF14" s="500"/>
      <c r="AG14" s="501"/>
      <c r="AH14" s="499">
        <v>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2616</v>
      </c>
      <c r="S15" s="507"/>
      <c r="T15" s="507"/>
      <c r="U15" s="507"/>
      <c r="V15" s="508"/>
      <c r="W15" s="509" t="s">
        <v>137</v>
      </c>
      <c r="X15" s="405"/>
      <c r="Y15" s="405"/>
      <c r="Z15" s="405"/>
      <c r="AA15" s="405"/>
      <c r="AB15" s="406"/>
      <c r="AC15" s="372">
        <v>422</v>
      </c>
      <c r="AD15" s="373"/>
      <c r="AE15" s="373"/>
      <c r="AF15" s="373"/>
      <c r="AG15" s="374"/>
      <c r="AH15" s="372">
        <v>469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506584</v>
      </c>
      <c r="BO15" s="449"/>
      <c r="BP15" s="449"/>
      <c r="BQ15" s="449"/>
      <c r="BR15" s="449"/>
      <c r="BS15" s="449"/>
      <c r="BT15" s="449"/>
      <c r="BU15" s="450"/>
      <c r="BV15" s="448">
        <v>514398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30.6</v>
      </c>
      <c r="AD16" s="500"/>
      <c r="AE16" s="500"/>
      <c r="AF16" s="500"/>
      <c r="AG16" s="501"/>
      <c r="AH16" s="499">
        <v>31.9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1946074</v>
      </c>
      <c r="BO16" s="420"/>
      <c r="BP16" s="420"/>
      <c r="BQ16" s="420"/>
      <c r="BR16" s="420"/>
      <c r="BS16" s="420"/>
      <c r="BT16" s="420"/>
      <c r="BU16" s="421"/>
      <c r="BV16" s="419">
        <v>1921005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858</v>
      </c>
      <c r="AD17" s="373"/>
      <c r="AE17" s="373"/>
      <c r="AF17" s="373"/>
      <c r="AG17" s="374"/>
      <c r="AH17" s="372">
        <v>882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637845</v>
      </c>
      <c r="BO17" s="420"/>
      <c r="BP17" s="420"/>
      <c r="BQ17" s="420"/>
      <c r="BR17" s="420"/>
      <c r="BS17" s="420"/>
      <c r="BT17" s="420"/>
      <c r="BU17" s="421"/>
      <c r="BV17" s="419">
        <v>649947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140.5</v>
      </c>
      <c r="M18" s="472"/>
      <c r="N18" s="472"/>
      <c r="O18" s="472"/>
      <c r="P18" s="472"/>
      <c r="Q18" s="472"/>
      <c r="R18" s="473"/>
      <c r="S18" s="473"/>
      <c r="T18" s="473"/>
      <c r="U18" s="473"/>
      <c r="V18" s="474"/>
      <c r="W18" s="490"/>
      <c r="X18" s="491"/>
      <c r="Y18" s="491"/>
      <c r="Z18" s="491"/>
      <c r="AA18" s="491"/>
      <c r="AB18" s="515"/>
      <c r="AC18" s="389">
        <v>62.2</v>
      </c>
      <c r="AD18" s="390"/>
      <c r="AE18" s="390"/>
      <c r="AF18" s="390"/>
      <c r="AG18" s="475"/>
      <c r="AH18" s="389">
        <v>60</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1855855</v>
      </c>
      <c r="BO18" s="420"/>
      <c r="BP18" s="420"/>
      <c r="BQ18" s="420"/>
      <c r="BR18" s="420"/>
      <c r="BS18" s="420"/>
      <c r="BT18" s="420"/>
      <c r="BU18" s="421"/>
      <c r="BV18" s="419">
        <v>1805826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2422432</v>
      </c>
      <c r="BO19" s="420"/>
      <c r="BP19" s="420"/>
      <c r="BQ19" s="420"/>
      <c r="BR19" s="420"/>
      <c r="BS19" s="420"/>
      <c r="BT19" s="420"/>
      <c r="BU19" s="421"/>
      <c r="BV19" s="419">
        <v>2422403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2961085</v>
      </c>
      <c r="BO22" s="449"/>
      <c r="BP22" s="449"/>
      <c r="BQ22" s="449"/>
      <c r="BR22" s="449"/>
      <c r="BS22" s="449"/>
      <c r="BT22" s="449"/>
      <c r="BU22" s="450"/>
      <c r="BV22" s="448">
        <v>2928116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2782344</v>
      </c>
      <c r="BO23" s="420"/>
      <c r="BP23" s="420"/>
      <c r="BQ23" s="420"/>
      <c r="BR23" s="420"/>
      <c r="BS23" s="420"/>
      <c r="BT23" s="420"/>
      <c r="BU23" s="421"/>
      <c r="BV23" s="419">
        <v>2729393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6400</v>
      </c>
      <c r="R24" s="373"/>
      <c r="S24" s="373"/>
      <c r="T24" s="373"/>
      <c r="U24" s="373"/>
      <c r="V24" s="374"/>
      <c r="W24" s="462"/>
      <c r="X24" s="399"/>
      <c r="Y24" s="400"/>
      <c r="Z24" s="375" t="s">
        <v>162</v>
      </c>
      <c r="AA24" s="376"/>
      <c r="AB24" s="376"/>
      <c r="AC24" s="376"/>
      <c r="AD24" s="376"/>
      <c r="AE24" s="376"/>
      <c r="AF24" s="376"/>
      <c r="AG24" s="377"/>
      <c r="AH24" s="372">
        <v>53</v>
      </c>
      <c r="AI24" s="373"/>
      <c r="AJ24" s="373"/>
      <c r="AK24" s="373"/>
      <c r="AL24" s="374"/>
      <c r="AM24" s="372">
        <v>151315</v>
      </c>
      <c r="AN24" s="373"/>
      <c r="AO24" s="373"/>
      <c r="AP24" s="373"/>
      <c r="AQ24" s="373"/>
      <c r="AR24" s="374"/>
      <c r="AS24" s="372">
        <v>2855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2445801</v>
      </c>
      <c r="BO24" s="420"/>
      <c r="BP24" s="420"/>
      <c r="BQ24" s="420"/>
      <c r="BR24" s="420"/>
      <c r="BS24" s="420"/>
      <c r="BT24" s="420"/>
      <c r="BU24" s="421"/>
      <c r="BV24" s="419">
        <v>2356657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5570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6429</v>
      </c>
      <c r="BO25" s="449"/>
      <c r="BP25" s="449"/>
      <c r="BQ25" s="449"/>
      <c r="BR25" s="449"/>
      <c r="BS25" s="449"/>
      <c r="BT25" s="449"/>
      <c r="BU25" s="450"/>
      <c r="BV25" s="448">
        <v>5135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5310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2430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219298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1660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1516341</v>
      </c>
      <c r="BO28" s="449"/>
      <c r="BP28" s="449"/>
      <c r="BQ28" s="449"/>
      <c r="BR28" s="449"/>
      <c r="BS28" s="449"/>
      <c r="BT28" s="449"/>
      <c r="BU28" s="450"/>
      <c r="BV28" s="448">
        <v>1411911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7</v>
      </c>
      <c r="M29" s="373"/>
      <c r="N29" s="373"/>
      <c r="O29" s="373"/>
      <c r="P29" s="374"/>
      <c r="Q29" s="372">
        <v>1500</v>
      </c>
      <c r="R29" s="373"/>
      <c r="S29" s="373"/>
      <c r="T29" s="373"/>
      <c r="U29" s="373"/>
      <c r="V29" s="374"/>
      <c r="W29" s="463"/>
      <c r="X29" s="464"/>
      <c r="Y29" s="465"/>
      <c r="Z29" s="375" t="s">
        <v>177</v>
      </c>
      <c r="AA29" s="376"/>
      <c r="AB29" s="376"/>
      <c r="AC29" s="376"/>
      <c r="AD29" s="376"/>
      <c r="AE29" s="376"/>
      <c r="AF29" s="376"/>
      <c r="AG29" s="377"/>
      <c r="AH29" s="372">
        <v>53</v>
      </c>
      <c r="AI29" s="373"/>
      <c r="AJ29" s="373"/>
      <c r="AK29" s="373"/>
      <c r="AL29" s="374"/>
      <c r="AM29" s="372">
        <v>151315</v>
      </c>
      <c r="AN29" s="373"/>
      <c r="AO29" s="373"/>
      <c r="AP29" s="373"/>
      <c r="AQ29" s="373"/>
      <c r="AR29" s="374"/>
      <c r="AS29" s="372">
        <v>2855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8872</v>
      </c>
      <c r="BO29" s="420"/>
      <c r="BP29" s="420"/>
      <c r="BQ29" s="420"/>
      <c r="BR29" s="420"/>
      <c r="BS29" s="420"/>
      <c r="BT29" s="420"/>
      <c r="BU29" s="421"/>
      <c r="BV29" s="419">
        <v>8872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775466</v>
      </c>
      <c r="BO30" s="454"/>
      <c r="BP30" s="454"/>
      <c r="BQ30" s="454"/>
      <c r="BR30" s="454"/>
      <c r="BS30" s="454"/>
      <c r="BT30" s="454"/>
      <c r="BU30" s="455"/>
      <c r="BV30" s="453">
        <v>495211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木祖村国民健康保険特別会計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木祖村簡易水道事業会計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木曽広域連合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(有)源流</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木祖村後期高齢者医療制度特別会計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木祖村下水道事業会計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奥木曽グリーンリゾート（株）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（下水道事業会計）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やぶはらタクシー（株）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長野県後期高齢者医療連合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中信地区町村交通災害共済事務組合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長野県市町村自治振興組合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長野県市町村総合事務組合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gPfu+bYAuKx4UssArSm/+ij8fSvZoFdDtZSYwb0SA0VAlgzwKCx1xWVX1yJ1f5Ang5mIVHzr0uWGaFREm63ag==" saltValue="8+lgYZMAHMkOBIYb+TAf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38"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551613</v>
      </c>
      <c r="S5" s="674"/>
      <c r="T5" s="674"/>
      <c r="U5" s="674"/>
      <c r="V5" s="674"/>
      <c r="W5" s="674"/>
      <c r="X5" s="674"/>
      <c r="Y5" s="702"/>
      <c r="Z5" s="715">
        <v>16</v>
      </c>
      <c r="AA5" s="715"/>
      <c r="AB5" s="715"/>
      <c r="AC5" s="715"/>
      <c r="AD5" s="716">
        <v>551613</v>
      </c>
      <c r="AE5" s="716"/>
      <c r="AF5" s="716"/>
      <c r="AG5" s="716"/>
      <c r="AH5" s="716"/>
      <c r="AI5" s="716"/>
      <c r="AJ5" s="716"/>
      <c r="AK5" s="716"/>
      <c r="AL5" s="703">
        <v>25.6</v>
      </c>
      <c r="AM5" s="685"/>
      <c r="AN5" s="685"/>
      <c r="AO5" s="704"/>
      <c r="AP5" s="676" t="s">
        <v>216</v>
      </c>
      <c r="AQ5" s="677"/>
      <c r="AR5" s="677"/>
      <c r="AS5" s="677"/>
      <c r="AT5" s="677"/>
      <c r="AU5" s="677"/>
      <c r="AV5" s="677"/>
      <c r="AW5" s="677"/>
      <c r="AX5" s="677"/>
      <c r="AY5" s="677"/>
      <c r="AZ5" s="677"/>
      <c r="BA5" s="677"/>
      <c r="BB5" s="677"/>
      <c r="BC5" s="677"/>
      <c r="BD5" s="677"/>
      <c r="BE5" s="677"/>
      <c r="BF5" s="678"/>
      <c r="BG5" s="621">
        <v>551613</v>
      </c>
      <c r="BH5" s="622"/>
      <c r="BI5" s="622"/>
      <c r="BJ5" s="622"/>
      <c r="BK5" s="622"/>
      <c r="BL5" s="622"/>
      <c r="BM5" s="622"/>
      <c r="BN5" s="623"/>
      <c r="BO5" s="659">
        <v>100</v>
      </c>
      <c r="BP5" s="659"/>
      <c r="BQ5" s="659"/>
      <c r="BR5" s="659"/>
      <c r="BS5" s="660">
        <v>29526</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43710</v>
      </c>
      <c r="S6" s="622"/>
      <c r="T6" s="622"/>
      <c r="U6" s="622"/>
      <c r="V6" s="622"/>
      <c r="W6" s="622"/>
      <c r="X6" s="622"/>
      <c r="Y6" s="623"/>
      <c r="Z6" s="659">
        <v>1.3</v>
      </c>
      <c r="AA6" s="659"/>
      <c r="AB6" s="659"/>
      <c r="AC6" s="659"/>
      <c r="AD6" s="660">
        <v>43710</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551613</v>
      </c>
      <c r="BH6" s="622"/>
      <c r="BI6" s="622"/>
      <c r="BJ6" s="622"/>
      <c r="BK6" s="622"/>
      <c r="BL6" s="622"/>
      <c r="BM6" s="622"/>
      <c r="BN6" s="623"/>
      <c r="BO6" s="659">
        <v>100</v>
      </c>
      <c r="BP6" s="659"/>
      <c r="BQ6" s="659"/>
      <c r="BR6" s="659"/>
      <c r="BS6" s="660">
        <v>29526</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42133</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42133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85</v>
      </c>
      <c r="S7" s="622"/>
      <c r="T7" s="622"/>
      <c r="U7" s="622"/>
      <c r="V7" s="622"/>
      <c r="W7" s="622"/>
      <c r="X7" s="622"/>
      <c r="Y7" s="623"/>
      <c r="Z7" s="659">
        <v>0</v>
      </c>
      <c r="AA7" s="659"/>
      <c r="AB7" s="659"/>
      <c r="AC7" s="659"/>
      <c r="AD7" s="660">
        <v>85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122234</v>
      </c>
      <c r="BH7" s="622"/>
      <c r="BI7" s="622"/>
      <c r="BJ7" s="622"/>
      <c r="BK7" s="622"/>
      <c r="BL7" s="622"/>
      <c r="BM7" s="622"/>
      <c r="BN7" s="623"/>
      <c r="BO7" s="659">
        <v>22.2</v>
      </c>
      <c r="BP7" s="659"/>
      <c r="BQ7" s="659"/>
      <c r="BR7" s="659"/>
      <c r="BS7" s="660">
        <v>3073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757067</v>
      </c>
      <c r="CS7" s="622"/>
      <c r="CT7" s="622"/>
      <c r="CU7" s="622"/>
      <c r="CV7" s="622"/>
      <c r="CW7" s="622"/>
      <c r="CX7" s="622"/>
      <c r="CY7" s="623"/>
      <c r="CZ7" s="659">
        <v>22.8</v>
      </c>
      <c r="DA7" s="659"/>
      <c r="DB7" s="659"/>
      <c r="DC7" s="659"/>
      <c r="DD7" s="627">
        <v>53329</v>
      </c>
      <c r="DE7" s="622"/>
      <c r="DF7" s="622"/>
      <c r="DG7" s="622"/>
      <c r="DH7" s="622"/>
      <c r="DI7" s="622"/>
      <c r="DJ7" s="622"/>
      <c r="DK7" s="622"/>
      <c r="DL7" s="622"/>
      <c r="DM7" s="622"/>
      <c r="DN7" s="622"/>
      <c r="DO7" s="622"/>
      <c r="DP7" s="623"/>
      <c r="DQ7" s="627">
        <v>472849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1575</v>
      </c>
      <c r="S8" s="622"/>
      <c r="T8" s="622"/>
      <c r="U8" s="622"/>
      <c r="V8" s="622"/>
      <c r="W8" s="622"/>
      <c r="X8" s="622"/>
      <c r="Y8" s="623"/>
      <c r="Z8" s="659">
        <v>0</v>
      </c>
      <c r="AA8" s="659"/>
      <c r="AB8" s="659"/>
      <c r="AC8" s="659"/>
      <c r="AD8" s="660">
        <v>1575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4871</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706933</v>
      </c>
      <c r="CS8" s="622"/>
      <c r="CT8" s="622"/>
      <c r="CU8" s="622"/>
      <c r="CV8" s="622"/>
      <c r="CW8" s="622"/>
      <c r="CX8" s="622"/>
      <c r="CY8" s="623"/>
      <c r="CZ8" s="659">
        <v>21.3</v>
      </c>
      <c r="DA8" s="659"/>
      <c r="DB8" s="659"/>
      <c r="DC8" s="659"/>
      <c r="DD8" s="627">
        <v>32261</v>
      </c>
      <c r="DE8" s="622"/>
      <c r="DF8" s="622"/>
      <c r="DG8" s="622"/>
      <c r="DH8" s="622"/>
      <c r="DI8" s="622"/>
      <c r="DJ8" s="622"/>
      <c r="DK8" s="622"/>
      <c r="DL8" s="622"/>
      <c r="DM8" s="622"/>
      <c r="DN8" s="622"/>
      <c r="DO8" s="622"/>
      <c r="DP8" s="623"/>
      <c r="DQ8" s="627">
        <v>377283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1562</v>
      </c>
      <c r="S9" s="622"/>
      <c r="T9" s="622"/>
      <c r="U9" s="622"/>
      <c r="V9" s="622"/>
      <c r="W9" s="622"/>
      <c r="X9" s="622"/>
      <c r="Y9" s="623"/>
      <c r="Z9" s="659">
        <v>0</v>
      </c>
      <c r="AA9" s="659"/>
      <c r="AB9" s="659"/>
      <c r="AC9" s="659"/>
      <c r="AD9" s="660">
        <v>1562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100920</v>
      </c>
      <c r="BH9" s="622"/>
      <c r="BI9" s="622"/>
      <c r="BJ9" s="622"/>
      <c r="BK9" s="622"/>
      <c r="BL9" s="622"/>
      <c r="BM9" s="622"/>
      <c r="BN9" s="623"/>
      <c r="BO9" s="659">
        <v>18.3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190345</v>
      </c>
      <c r="CS9" s="622"/>
      <c r="CT9" s="622"/>
      <c r="CU9" s="622"/>
      <c r="CV9" s="622"/>
      <c r="CW9" s="622"/>
      <c r="CX9" s="622"/>
      <c r="CY9" s="623"/>
      <c r="CZ9" s="659">
        <v>5.7</v>
      </c>
      <c r="DA9" s="659"/>
      <c r="DB9" s="659"/>
      <c r="DC9" s="659"/>
      <c r="DD9" s="627">
        <v>891</v>
      </c>
      <c r="DE9" s="622"/>
      <c r="DF9" s="622"/>
      <c r="DG9" s="622"/>
      <c r="DH9" s="622"/>
      <c r="DI9" s="622"/>
      <c r="DJ9" s="622"/>
      <c r="DK9" s="622"/>
      <c r="DL9" s="622"/>
      <c r="DM9" s="622"/>
      <c r="DN9" s="622"/>
      <c r="DO9" s="622"/>
      <c r="DP9" s="623"/>
      <c r="DQ9" s="627">
        <v>169409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5688</v>
      </c>
      <c r="BH10" s="622"/>
      <c r="BI10" s="622"/>
      <c r="BJ10" s="622"/>
      <c r="BK10" s="622"/>
      <c r="BL10" s="622"/>
      <c r="BM10" s="622"/>
      <c r="BN10" s="623"/>
      <c r="BO10" s="659">
        <v>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2058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68825</v>
      </c>
      <c r="S11" s="622"/>
      <c r="T11" s="622"/>
      <c r="U11" s="622"/>
      <c r="V11" s="622"/>
      <c r="W11" s="622"/>
      <c r="X11" s="622"/>
      <c r="Y11" s="623"/>
      <c r="Z11" s="624">
        <v>2</v>
      </c>
      <c r="AA11" s="625"/>
      <c r="AB11" s="625"/>
      <c r="AC11" s="626"/>
      <c r="AD11" s="627">
        <v>68825</v>
      </c>
      <c r="AE11" s="622"/>
      <c r="AF11" s="622"/>
      <c r="AG11" s="622"/>
      <c r="AH11" s="622"/>
      <c r="AI11" s="622"/>
      <c r="AJ11" s="622"/>
      <c r="AK11" s="623"/>
      <c r="AL11" s="624">
        <v>3.2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10755</v>
      </c>
      <c r="BH11" s="622"/>
      <c r="BI11" s="622"/>
      <c r="BJ11" s="622"/>
      <c r="BK11" s="622"/>
      <c r="BL11" s="622"/>
      <c r="BM11" s="622"/>
      <c r="BN11" s="623"/>
      <c r="BO11" s="659">
        <v>1.9</v>
      </c>
      <c r="BP11" s="659"/>
      <c r="BQ11" s="659"/>
      <c r="BR11" s="659"/>
      <c r="BS11" s="660">
        <v>3073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130891</v>
      </c>
      <c r="CS11" s="622"/>
      <c r="CT11" s="622"/>
      <c r="CU11" s="622"/>
      <c r="CV11" s="622"/>
      <c r="CW11" s="622"/>
      <c r="CX11" s="622"/>
      <c r="CY11" s="623"/>
      <c r="CZ11" s="659">
        <v>3.9</v>
      </c>
      <c r="DA11" s="659"/>
      <c r="DB11" s="659"/>
      <c r="DC11" s="659"/>
      <c r="DD11" s="627">
        <v>20432</v>
      </c>
      <c r="DE11" s="622"/>
      <c r="DF11" s="622"/>
      <c r="DG11" s="622"/>
      <c r="DH11" s="622"/>
      <c r="DI11" s="622"/>
      <c r="DJ11" s="622"/>
      <c r="DK11" s="622"/>
      <c r="DL11" s="622"/>
      <c r="DM11" s="622"/>
      <c r="DN11" s="622"/>
      <c r="DO11" s="622"/>
      <c r="DP11" s="623"/>
      <c r="DQ11" s="627">
        <v>91375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414517</v>
      </c>
      <c r="BH12" s="622"/>
      <c r="BI12" s="622"/>
      <c r="BJ12" s="622"/>
      <c r="BK12" s="622"/>
      <c r="BL12" s="622"/>
      <c r="BM12" s="622"/>
      <c r="BN12" s="623"/>
      <c r="BO12" s="659">
        <v>75.099999999999994</v>
      </c>
      <c r="BP12" s="659"/>
      <c r="BQ12" s="659"/>
      <c r="BR12" s="659"/>
      <c r="BS12" s="660">
        <v>26453</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164615</v>
      </c>
      <c r="CS12" s="622"/>
      <c r="CT12" s="622"/>
      <c r="CU12" s="622"/>
      <c r="CV12" s="622"/>
      <c r="CW12" s="622"/>
      <c r="CX12" s="622"/>
      <c r="CY12" s="623"/>
      <c r="CZ12" s="659">
        <v>5</v>
      </c>
      <c r="DA12" s="659"/>
      <c r="DB12" s="659"/>
      <c r="DC12" s="659"/>
      <c r="DD12" s="627">
        <v>11124</v>
      </c>
      <c r="DE12" s="622"/>
      <c r="DF12" s="622"/>
      <c r="DG12" s="622"/>
      <c r="DH12" s="622"/>
      <c r="DI12" s="622"/>
      <c r="DJ12" s="622"/>
      <c r="DK12" s="622"/>
      <c r="DL12" s="622"/>
      <c r="DM12" s="622"/>
      <c r="DN12" s="622"/>
      <c r="DO12" s="622"/>
      <c r="DP12" s="623"/>
      <c r="DQ12" s="627">
        <v>124231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393948</v>
      </c>
      <c r="BH13" s="622"/>
      <c r="BI13" s="622"/>
      <c r="BJ13" s="622"/>
      <c r="BK13" s="622"/>
      <c r="BL13" s="622"/>
      <c r="BM13" s="622"/>
      <c r="BN13" s="623"/>
      <c r="BO13" s="659">
        <v>71.400000000000006</v>
      </c>
      <c r="BP13" s="659"/>
      <c r="BQ13" s="659"/>
      <c r="BR13" s="659"/>
      <c r="BS13" s="660">
        <v>26453</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588277</v>
      </c>
      <c r="CS13" s="622"/>
      <c r="CT13" s="622"/>
      <c r="CU13" s="622"/>
      <c r="CV13" s="622"/>
      <c r="CW13" s="622"/>
      <c r="CX13" s="622"/>
      <c r="CY13" s="623"/>
      <c r="CZ13" s="659">
        <v>17.7</v>
      </c>
      <c r="DA13" s="659"/>
      <c r="DB13" s="659"/>
      <c r="DC13" s="659"/>
      <c r="DD13" s="627">
        <v>254148</v>
      </c>
      <c r="DE13" s="622"/>
      <c r="DF13" s="622"/>
      <c r="DG13" s="622"/>
      <c r="DH13" s="622"/>
      <c r="DI13" s="622"/>
      <c r="DJ13" s="622"/>
      <c r="DK13" s="622"/>
      <c r="DL13" s="622"/>
      <c r="DM13" s="622"/>
      <c r="DN13" s="622"/>
      <c r="DO13" s="622"/>
      <c r="DP13" s="623"/>
      <c r="DQ13" s="627">
        <v>345707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70</v>
      </c>
      <c r="S14" s="622"/>
      <c r="T14" s="622"/>
      <c r="U14" s="622"/>
      <c r="V14" s="622"/>
      <c r="W14" s="622"/>
      <c r="X14" s="622"/>
      <c r="Y14" s="623"/>
      <c r="Z14" s="659">
        <v>0</v>
      </c>
      <c r="AA14" s="659"/>
      <c r="AB14" s="659"/>
      <c r="AC14" s="659"/>
      <c r="AD14" s="660">
        <v>70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12247</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132644</v>
      </c>
      <c r="CS14" s="622"/>
      <c r="CT14" s="622"/>
      <c r="CU14" s="622"/>
      <c r="CV14" s="622"/>
      <c r="CW14" s="622"/>
      <c r="CX14" s="622"/>
      <c r="CY14" s="623"/>
      <c r="CZ14" s="659">
        <v>4</v>
      </c>
      <c r="DA14" s="659"/>
      <c r="DB14" s="659"/>
      <c r="DC14" s="659"/>
      <c r="DD14" s="627">
        <v>10079</v>
      </c>
      <c r="DE14" s="622"/>
      <c r="DF14" s="622"/>
      <c r="DG14" s="622"/>
      <c r="DH14" s="622"/>
      <c r="DI14" s="622"/>
      <c r="DJ14" s="622"/>
      <c r="DK14" s="622"/>
      <c r="DL14" s="622"/>
      <c r="DM14" s="622"/>
      <c r="DN14" s="622"/>
      <c r="DO14" s="622"/>
      <c r="DP14" s="623"/>
      <c r="DQ14" s="627">
        <v>117665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2615</v>
      </c>
      <c r="BH15" s="622"/>
      <c r="BI15" s="622"/>
      <c r="BJ15" s="622"/>
      <c r="BK15" s="622"/>
      <c r="BL15" s="622"/>
      <c r="BM15" s="622"/>
      <c r="BN15" s="623"/>
      <c r="BO15" s="659">
        <v>0.5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200253</v>
      </c>
      <c r="CS15" s="622"/>
      <c r="CT15" s="622"/>
      <c r="CU15" s="622"/>
      <c r="CV15" s="622"/>
      <c r="CW15" s="622"/>
      <c r="CX15" s="622"/>
      <c r="CY15" s="623"/>
      <c r="CZ15" s="659">
        <v>6</v>
      </c>
      <c r="DA15" s="659"/>
      <c r="DB15" s="659"/>
      <c r="DC15" s="659"/>
      <c r="DD15" s="627">
        <v>10191</v>
      </c>
      <c r="DE15" s="622"/>
      <c r="DF15" s="622"/>
      <c r="DG15" s="622"/>
      <c r="DH15" s="622"/>
      <c r="DI15" s="622"/>
      <c r="DJ15" s="622"/>
      <c r="DK15" s="622"/>
      <c r="DL15" s="622"/>
      <c r="DM15" s="622"/>
      <c r="DN15" s="622"/>
      <c r="DO15" s="622"/>
      <c r="DP15" s="623"/>
      <c r="DQ15" s="627">
        <v>187925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2791</v>
      </c>
      <c r="S16" s="622"/>
      <c r="T16" s="622"/>
      <c r="U16" s="622"/>
      <c r="V16" s="622"/>
      <c r="W16" s="622"/>
      <c r="X16" s="622"/>
      <c r="Y16" s="623"/>
      <c r="Z16" s="659">
        <v>0.1</v>
      </c>
      <c r="AA16" s="659"/>
      <c r="AB16" s="659"/>
      <c r="AC16" s="659"/>
      <c r="AD16" s="660">
        <v>2791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19492</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5437</v>
      </c>
      <c r="S17" s="622"/>
      <c r="T17" s="622"/>
      <c r="U17" s="622"/>
      <c r="V17" s="622"/>
      <c r="W17" s="622"/>
      <c r="X17" s="622"/>
      <c r="Y17" s="623"/>
      <c r="Z17" s="659">
        <v>0.2</v>
      </c>
      <c r="AA17" s="659"/>
      <c r="AB17" s="659"/>
      <c r="AC17" s="659"/>
      <c r="AD17" s="660">
        <v>5437</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381535</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366380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1203</v>
      </c>
      <c r="S18" s="622"/>
      <c r="T18" s="622"/>
      <c r="U18" s="622"/>
      <c r="V18" s="622"/>
      <c r="W18" s="622"/>
      <c r="X18" s="622"/>
      <c r="Y18" s="623"/>
      <c r="Z18" s="659">
        <v>0</v>
      </c>
      <c r="AA18" s="659"/>
      <c r="AB18" s="659"/>
      <c r="AC18" s="659"/>
      <c r="AD18" s="660">
        <v>1203</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1203</v>
      </c>
      <c r="S19" s="622"/>
      <c r="T19" s="622"/>
      <c r="U19" s="622"/>
      <c r="V19" s="622"/>
      <c r="W19" s="622"/>
      <c r="X19" s="622"/>
      <c r="Y19" s="623"/>
      <c r="Z19" s="659">
        <v>0</v>
      </c>
      <c r="AA19" s="659"/>
      <c r="AB19" s="659"/>
      <c r="AC19" s="659"/>
      <c r="AD19" s="660">
        <v>1203</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3316243</v>
      </c>
      <c r="CS20" s="622"/>
      <c r="CT20" s="622"/>
      <c r="CU20" s="622"/>
      <c r="CV20" s="622"/>
      <c r="CW20" s="622"/>
      <c r="CX20" s="622"/>
      <c r="CY20" s="623"/>
      <c r="CZ20" s="659">
        <v>100</v>
      </c>
      <c r="DA20" s="659"/>
      <c r="DB20" s="659"/>
      <c r="DC20" s="659"/>
      <c r="DD20" s="627">
        <v>392455</v>
      </c>
      <c r="DE20" s="622"/>
      <c r="DF20" s="622"/>
      <c r="DG20" s="622"/>
      <c r="DH20" s="622"/>
      <c r="DI20" s="622"/>
      <c r="DJ20" s="622"/>
      <c r="DK20" s="622"/>
      <c r="DL20" s="622"/>
      <c r="DM20" s="622"/>
      <c r="DN20" s="622"/>
      <c r="DO20" s="622"/>
      <c r="DP20" s="623"/>
      <c r="DQ20" s="627">
        <v>2295015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1574639</v>
      </c>
      <c r="S21" s="622"/>
      <c r="T21" s="622"/>
      <c r="U21" s="622"/>
      <c r="V21" s="622"/>
      <c r="W21" s="622"/>
      <c r="X21" s="622"/>
      <c r="Y21" s="623"/>
      <c r="Z21" s="659">
        <v>45.7</v>
      </c>
      <c r="AA21" s="659"/>
      <c r="AB21" s="659"/>
      <c r="AC21" s="659"/>
      <c r="AD21" s="660">
        <v>1458049</v>
      </c>
      <c r="AE21" s="660"/>
      <c r="AF21" s="660"/>
      <c r="AG21" s="660"/>
      <c r="AH21" s="660"/>
      <c r="AI21" s="660"/>
      <c r="AJ21" s="660"/>
      <c r="AK21" s="660"/>
      <c r="AL21" s="624">
        <v>67.7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1458049</v>
      </c>
      <c r="S22" s="622"/>
      <c r="T22" s="622"/>
      <c r="U22" s="622"/>
      <c r="V22" s="622"/>
      <c r="W22" s="622"/>
      <c r="X22" s="622"/>
      <c r="Y22" s="623"/>
      <c r="Z22" s="659">
        <v>42.3</v>
      </c>
      <c r="AA22" s="659"/>
      <c r="AB22" s="659"/>
      <c r="AC22" s="659"/>
      <c r="AD22" s="660">
        <v>1458049</v>
      </c>
      <c r="AE22" s="660"/>
      <c r="AF22" s="660"/>
      <c r="AG22" s="660"/>
      <c r="AH22" s="660"/>
      <c r="AI22" s="660"/>
      <c r="AJ22" s="660"/>
      <c r="AK22" s="660"/>
      <c r="AL22" s="624">
        <v>67.7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116588</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1148780</v>
      </c>
      <c r="CS24" s="674"/>
      <c r="CT24" s="674"/>
      <c r="CU24" s="674"/>
      <c r="CV24" s="674"/>
      <c r="CW24" s="674"/>
      <c r="CX24" s="674"/>
      <c r="CY24" s="702"/>
      <c r="CZ24" s="703">
        <v>34.6</v>
      </c>
      <c r="DA24" s="685"/>
      <c r="DB24" s="685"/>
      <c r="DC24" s="705"/>
      <c r="DD24" s="701">
        <v>985623</v>
      </c>
      <c r="DE24" s="674"/>
      <c r="DF24" s="674"/>
      <c r="DG24" s="674"/>
      <c r="DH24" s="674"/>
      <c r="DI24" s="674"/>
      <c r="DJ24" s="674"/>
      <c r="DK24" s="702"/>
      <c r="DL24" s="701">
        <v>951589</v>
      </c>
      <c r="DM24" s="674"/>
      <c r="DN24" s="674"/>
      <c r="DO24" s="674"/>
      <c r="DP24" s="674"/>
      <c r="DQ24" s="674"/>
      <c r="DR24" s="674"/>
      <c r="DS24" s="674"/>
      <c r="DT24" s="674"/>
      <c r="DU24" s="674"/>
      <c r="DV24" s="702"/>
      <c r="DW24" s="703">
        <v>44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2251510</v>
      </c>
      <c r="S25" s="622"/>
      <c r="T25" s="622"/>
      <c r="U25" s="622"/>
      <c r="V25" s="622"/>
      <c r="W25" s="622"/>
      <c r="X25" s="622"/>
      <c r="Y25" s="623"/>
      <c r="Z25" s="659">
        <v>65.400000000000006</v>
      </c>
      <c r="AA25" s="659"/>
      <c r="AB25" s="659"/>
      <c r="AC25" s="659"/>
      <c r="AD25" s="660">
        <v>2134920</v>
      </c>
      <c r="AE25" s="660"/>
      <c r="AF25" s="660"/>
      <c r="AG25" s="660"/>
      <c r="AH25" s="660"/>
      <c r="AI25" s="660"/>
      <c r="AJ25" s="660"/>
      <c r="AK25" s="660"/>
      <c r="AL25" s="624">
        <v>99.2</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559898</v>
      </c>
      <c r="CS25" s="634"/>
      <c r="CT25" s="634"/>
      <c r="CU25" s="634"/>
      <c r="CV25" s="634"/>
      <c r="CW25" s="634"/>
      <c r="CX25" s="634"/>
      <c r="CY25" s="635"/>
      <c r="CZ25" s="624">
        <v>16.899999999999999</v>
      </c>
      <c r="DA25" s="636"/>
      <c r="DB25" s="636"/>
      <c r="DC25" s="637"/>
      <c r="DD25" s="627">
        <v>526337</v>
      </c>
      <c r="DE25" s="634"/>
      <c r="DF25" s="634"/>
      <c r="DG25" s="634"/>
      <c r="DH25" s="634"/>
      <c r="DI25" s="634"/>
      <c r="DJ25" s="634"/>
      <c r="DK25" s="635"/>
      <c r="DL25" s="627">
        <v>524008</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293066</v>
      </c>
      <c r="CS26" s="622"/>
      <c r="CT26" s="622"/>
      <c r="CU26" s="622"/>
      <c r="CV26" s="622"/>
      <c r="CW26" s="622"/>
      <c r="CX26" s="622"/>
      <c r="CY26" s="623"/>
      <c r="CZ26" s="624">
        <v>8.8000000000000007</v>
      </c>
      <c r="DA26" s="636"/>
      <c r="DB26" s="636"/>
      <c r="DC26" s="637"/>
      <c r="DD26" s="627">
        <v>268995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3063</v>
      </c>
      <c r="S27" s="622"/>
      <c r="T27" s="622"/>
      <c r="U27" s="622"/>
      <c r="V27" s="622"/>
      <c r="W27" s="622"/>
      <c r="X27" s="622"/>
      <c r="Y27" s="623"/>
      <c r="Z27" s="659">
        <v>0.1</v>
      </c>
      <c r="AA27" s="659"/>
      <c r="AB27" s="659"/>
      <c r="AC27" s="659"/>
      <c r="AD27" s="660">
        <v>499</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551613</v>
      </c>
      <c r="BH27" s="622"/>
      <c r="BI27" s="622"/>
      <c r="BJ27" s="622"/>
      <c r="BK27" s="622"/>
      <c r="BL27" s="622"/>
      <c r="BM27" s="622"/>
      <c r="BN27" s="623"/>
      <c r="BO27" s="659">
        <v>100</v>
      </c>
      <c r="BP27" s="659"/>
      <c r="BQ27" s="659"/>
      <c r="BR27" s="659"/>
      <c r="BS27" s="660">
        <v>29526</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207347</v>
      </c>
      <c r="CS27" s="634"/>
      <c r="CT27" s="634"/>
      <c r="CU27" s="634"/>
      <c r="CV27" s="634"/>
      <c r="CW27" s="634"/>
      <c r="CX27" s="634"/>
      <c r="CY27" s="635"/>
      <c r="CZ27" s="624">
        <v>6.3</v>
      </c>
      <c r="DA27" s="636"/>
      <c r="DB27" s="636"/>
      <c r="DC27" s="637"/>
      <c r="DD27" s="627">
        <v>92906</v>
      </c>
      <c r="DE27" s="634"/>
      <c r="DF27" s="634"/>
      <c r="DG27" s="634"/>
      <c r="DH27" s="634"/>
      <c r="DI27" s="634"/>
      <c r="DJ27" s="634"/>
      <c r="DK27" s="635"/>
      <c r="DL27" s="627">
        <v>61201</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26648</v>
      </c>
      <c r="S28" s="622"/>
      <c r="T28" s="622"/>
      <c r="U28" s="622"/>
      <c r="V28" s="622"/>
      <c r="W28" s="622"/>
      <c r="X28" s="622"/>
      <c r="Y28" s="623"/>
      <c r="Z28" s="659">
        <v>0.8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381535</v>
      </c>
      <c r="CS28" s="622"/>
      <c r="CT28" s="622"/>
      <c r="CU28" s="622"/>
      <c r="CV28" s="622"/>
      <c r="CW28" s="622"/>
      <c r="CX28" s="622"/>
      <c r="CY28" s="623"/>
      <c r="CZ28" s="624">
        <v>11.5</v>
      </c>
      <c r="DA28" s="636"/>
      <c r="DB28" s="636"/>
      <c r="DC28" s="637"/>
      <c r="DD28" s="627">
        <v>366380</v>
      </c>
      <c r="DE28" s="622"/>
      <c r="DF28" s="622"/>
      <c r="DG28" s="622"/>
      <c r="DH28" s="622"/>
      <c r="DI28" s="622"/>
      <c r="DJ28" s="622"/>
      <c r="DK28" s="623"/>
      <c r="DL28" s="627">
        <v>366380</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1648</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381535</v>
      </c>
      <c r="CS29" s="634"/>
      <c r="CT29" s="634"/>
      <c r="CU29" s="634"/>
      <c r="CV29" s="634"/>
      <c r="CW29" s="634"/>
      <c r="CX29" s="634"/>
      <c r="CY29" s="635"/>
      <c r="CZ29" s="624">
        <v>11.5</v>
      </c>
      <c r="DA29" s="636"/>
      <c r="DB29" s="636"/>
      <c r="DC29" s="637"/>
      <c r="DD29" s="627">
        <v>366380</v>
      </c>
      <c r="DE29" s="634"/>
      <c r="DF29" s="634"/>
      <c r="DG29" s="634"/>
      <c r="DH29" s="634"/>
      <c r="DI29" s="634"/>
      <c r="DJ29" s="634"/>
      <c r="DK29" s="635"/>
      <c r="DL29" s="627">
        <v>366380</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190074</v>
      </c>
      <c r="S30" s="622"/>
      <c r="T30" s="622"/>
      <c r="U30" s="622"/>
      <c r="V30" s="622"/>
      <c r="W30" s="622"/>
      <c r="X30" s="622"/>
      <c r="Y30" s="623"/>
      <c r="Z30" s="659">
        <v>5.5</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376398</v>
      </c>
      <c r="CS30" s="622"/>
      <c r="CT30" s="622"/>
      <c r="CU30" s="622"/>
      <c r="CV30" s="622"/>
      <c r="CW30" s="622"/>
      <c r="CX30" s="622"/>
      <c r="CY30" s="623"/>
      <c r="CZ30" s="624">
        <v>11.4</v>
      </c>
      <c r="DA30" s="636"/>
      <c r="DB30" s="636"/>
      <c r="DC30" s="637"/>
      <c r="DD30" s="627">
        <v>361243</v>
      </c>
      <c r="DE30" s="622"/>
      <c r="DF30" s="622"/>
      <c r="DG30" s="622"/>
      <c r="DH30" s="622"/>
      <c r="DI30" s="622"/>
      <c r="DJ30" s="622"/>
      <c r="DK30" s="623"/>
      <c r="DL30" s="627">
        <v>361243</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99.7</v>
      </c>
      <c r="BH31" s="684"/>
      <c r="BI31" s="684"/>
      <c r="BJ31" s="684"/>
      <c r="BK31" s="684"/>
      <c r="BL31" s="684"/>
      <c r="BM31" s="685">
        <v>98.8</v>
      </c>
      <c r="BN31" s="684"/>
      <c r="BO31" s="684"/>
      <c r="BP31" s="684"/>
      <c r="BQ31" s="686"/>
      <c r="BR31" s="683">
        <v>99.7</v>
      </c>
      <c r="BS31" s="684"/>
      <c r="BT31" s="684"/>
      <c r="BU31" s="684"/>
      <c r="BV31" s="684"/>
      <c r="BW31" s="684"/>
      <c r="BX31" s="685">
        <v>98.9</v>
      </c>
      <c r="BY31" s="684"/>
      <c r="BZ31" s="684"/>
      <c r="CA31" s="684"/>
      <c r="CB31" s="686"/>
      <c r="CD31" s="642"/>
      <c r="CE31" s="643"/>
      <c r="CF31" s="618" t="s">
        <v>300</v>
      </c>
      <c r="CG31" s="619"/>
      <c r="CH31" s="619"/>
      <c r="CI31" s="619"/>
      <c r="CJ31" s="619"/>
      <c r="CK31" s="619"/>
      <c r="CL31" s="619"/>
      <c r="CM31" s="619"/>
      <c r="CN31" s="619"/>
      <c r="CO31" s="619"/>
      <c r="CP31" s="619"/>
      <c r="CQ31" s="620"/>
      <c r="CR31" s="621">
        <v>5137</v>
      </c>
      <c r="CS31" s="634"/>
      <c r="CT31" s="634"/>
      <c r="CU31" s="634"/>
      <c r="CV31" s="634"/>
      <c r="CW31" s="634"/>
      <c r="CX31" s="634"/>
      <c r="CY31" s="635"/>
      <c r="CZ31" s="624">
        <v>0.2</v>
      </c>
      <c r="DA31" s="636"/>
      <c r="DB31" s="636"/>
      <c r="DC31" s="637"/>
      <c r="DD31" s="627">
        <v>5137</v>
      </c>
      <c r="DE31" s="634"/>
      <c r="DF31" s="634"/>
      <c r="DG31" s="634"/>
      <c r="DH31" s="634"/>
      <c r="DI31" s="634"/>
      <c r="DJ31" s="634"/>
      <c r="DK31" s="635"/>
      <c r="DL31" s="627">
        <v>5137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84300</v>
      </c>
      <c r="S32" s="622"/>
      <c r="T32" s="622"/>
      <c r="U32" s="622"/>
      <c r="V32" s="622"/>
      <c r="W32" s="622"/>
      <c r="X32" s="622"/>
      <c r="Y32" s="623"/>
      <c r="Z32" s="659">
        <v>2.4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99.7</v>
      </c>
      <c r="BH32" s="634"/>
      <c r="BI32" s="634"/>
      <c r="BJ32" s="634"/>
      <c r="BK32" s="634"/>
      <c r="BL32" s="634"/>
      <c r="BM32" s="625">
        <v>99.2</v>
      </c>
      <c r="BN32" s="634"/>
      <c r="BO32" s="634"/>
      <c r="BP32" s="634"/>
      <c r="BQ32" s="657"/>
      <c r="BR32" s="692">
        <v>99.6</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15607</v>
      </c>
      <c r="S33" s="622"/>
      <c r="T33" s="622"/>
      <c r="U33" s="622"/>
      <c r="V33" s="622"/>
      <c r="W33" s="622"/>
      <c r="X33" s="622"/>
      <c r="Y33" s="623"/>
      <c r="Z33" s="659">
        <v>0.5</v>
      </c>
      <c r="AA33" s="659"/>
      <c r="AB33" s="659"/>
      <c r="AC33" s="659"/>
      <c r="AD33" s="660">
        <v>9334</v>
      </c>
      <c r="AE33" s="660"/>
      <c r="AF33" s="660"/>
      <c r="AG33" s="660"/>
      <c r="AH33" s="660"/>
      <c r="AI33" s="660"/>
      <c r="AJ33" s="660"/>
      <c r="AK33" s="660"/>
      <c r="AL33" s="624">
        <v>0.4</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v>
      </c>
      <c r="BN33" s="606"/>
      <c r="BO33" s="606"/>
      <c r="BP33" s="606"/>
      <c r="BQ33" s="669"/>
      <c r="BR33" s="682">
        <v>99.7</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1755516</v>
      </c>
      <c r="CS33" s="634"/>
      <c r="CT33" s="634"/>
      <c r="CU33" s="634"/>
      <c r="CV33" s="634"/>
      <c r="CW33" s="634"/>
      <c r="CX33" s="634"/>
      <c r="CY33" s="635"/>
      <c r="CZ33" s="624">
        <v>52.9</v>
      </c>
      <c r="DA33" s="636"/>
      <c r="DB33" s="636"/>
      <c r="DC33" s="637"/>
      <c r="DD33" s="627">
        <v>1226144</v>
      </c>
      <c r="DE33" s="634"/>
      <c r="DF33" s="634"/>
      <c r="DG33" s="634"/>
      <c r="DH33" s="634"/>
      <c r="DI33" s="634"/>
      <c r="DJ33" s="634"/>
      <c r="DK33" s="635"/>
      <c r="DL33" s="627">
        <v>904266</v>
      </c>
      <c r="DM33" s="634"/>
      <c r="DN33" s="634"/>
      <c r="DO33" s="634"/>
      <c r="DP33" s="634"/>
      <c r="DQ33" s="634"/>
      <c r="DR33" s="634"/>
      <c r="DS33" s="634"/>
      <c r="DT33" s="634"/>
      <c r="DU33" s="634"/>
      <c r="DV33" s="635"/>
      <c r="DW33" s="624">
        <v>41.8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19001</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406400</v>
      </c>
      <c r="CS34" s="622"/>
      <c r="CT34" s="622"/>
      <c r="CU34" s="622"/>
      <c r="CV34" s="622"/>
      <c r="CW34" s="622"/>
      <c r="CX34" s="622"/>
      <c r="CY34" s="623"/>
      <c r="CZ34" s="624">
        <v>12.3</v>
      </c>
      <c r="DA34" s="636"/>
      <c r="DB34" s="636"/>
      <c r="DC34" s="637"/>
      <c r="DD34" s="627">
        <v>348768</v>
      </c>
      <c r="DE34" s="622"/>
      <c r="DF34" s="622"/>
      <c r="DG34" s="622"/>
      <c r="DH34" s="622"/>
      <c r="DI34" s="622"/>
      <c r="DJ34" s="622"/>
      <c r="DK34" s="623"/>
      <c r="DL34" s="627">
        <v>172884</v>
      </c>
      <c r="DM34" s="622"/>
      <c r="DN34" s="622"/>
      <c r="DO34" s="622"/>
      <c r="DP34" s="622"/>
      <c r="DQ34" s="622"/>
      <c r="DR34" s="622"/>
      <c r="DS34" s="622"/>
      <c r="DT34" s="622"/>
      <c r="DU34" s="622"/>
      <c r="DV34" s="623"/>
      <c r="DW34" s="624">
        <v>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235673</v>
      </c>
      <c r="S35" s="622"/>
      <c r="T35" s="622"/>
      <c r="U35" s="622"/>
      <c r="V35" s="622"/>
      <c r="W35" s="622"/>
      <c r="X35" s="622"/>
      <c r="Y35" s="623"/>
      <c r="Z35" s="659">
        <v>6.8</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128035</v>
      </c>
      <c r="CS35" s="634"/>
      <c r="CT35" s="634"/>
      <c r="CU35" s="634"/>
      <c r="CV35" s="634"/>
      <c r="CW35" s="634"/>
      <c r="CX35" s="634"/>
      <c r="CY35" s="635"/>
      <c r="CZ35" s="624">
        <v>3.9</v>
      </c>
      <c r="DA35" s="636"/>
      <c r="DB35" s="636"/>
      <c r="DC35" s="637"/>
      <c r="DD35" s="627">
        <v>122699</v>
      </c>
      <c r="DE35" s="634"/>
      <c r="DF35" s="634"/>
      <c r="DG35" s="634"/>
      <c r="DH35" s="634"/>
      <c r="DI35" s="634"/>
      <c r="DJ35" s="634"/>
      <c r="DK35" s="635"/>
      <c r="DL35" s="627">
        <v>122699</v>
      </c>
      <c r="DM35" s="634"/>
      <c r="DN35" s="634"/>
      <c r="DO35" s="634"/>
      <c r="DP35" s="634"/>
      <c r="DQ35" s="634"/>
      <c r="DR35" s="634"/>
      <c r="DS35" s="634"/>
      <c r="DT35" s="634"/>
      <c r="DU35" s="634"/>
      <c r="DV35" s="635"/>
      <c r="DW35" s="624">
        <v>5.7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136525</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349313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2974</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774134</v>
      </c>
      <c r="CS36" s="622"/>
      <c r="CT36" s="622"/>
      <c r="CU36" s="622"/>
      <c r="CV36" s="622"/>
      <c r="CW36" s="622"/>
      <c r="CX36" s="622"/>
      <c r="CY36" s="623"/>
      <c r="CZ36" s="624">
        <v>23.3</v>
      </c>
      <c r="DA36" s="636"/>
      <c r="DB36" s="636"/>
      <c r="DC36" s="637"/>
      <c r="DD36" s="627">
        <v>588976</v>
      </c>
      <c r="DE36" s="622"/>
      <c r="DF36" s="622"/>
      <c r="DG36" s="622"/>
      <c r="DH36" s="622"/>
      <c r="DI36" s="622"/>
      <c r="DJ36" s="622"/>
      <c r="DK36" s="623"/>
      <c r="DL36" s="627">
        <v>504112</v>
      </c>
      <c r="DM36" s="622"/>
      <c r="DN36" s="622"/>
      <c r="DO36" s="622"/>
      <c r="DP36" s="622"/>
      <c r="DQ36" s="622"/>
      <c r="DR36" s="622"/>
      <c r="DS36" s="622"/>
      <c r="DT36" s="622"/>
      <c r="DU36" s="622"/>
      <c r="DV36" s="623"/>
      <c r="DW36" s="624">
        <v>23.3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70244</v>
      </c>
      <c r="S37" s="622"/>
      <c r="T37" s="622"/>
      <c r="U37" s="622"/>
      <c r="V37" s="622"/>
      <c r="W37" s="622"/>
      <c r="X37" s="622"/>
      <c r="Y37" s="623"/>
      <c r="Z37" s="659">
        <v>2</v>
      </c>
      <c r="AA37" s="659"/>
      <c r="AB37" s="659"/>
      <c r="AC37" s="659"/>
      <c r="AD37" s="660">
        <v>8343</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155959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357277</v>
      </c>
      <c r="CS37" s="634"/>
      <c r="CT37" s="634"/>
      <c r="CU37" s="634"/>
      <c r="CV37" s="634"/>
      <c r="CW37" s="634"/>
      <c r="CX37" s="634"/>
      <c r="CY37" s="635"/>
      <c r="CZ37" s="624">
        <v>10.8</v>
      </c>
      <c r="DA37" s="636"/>
      <c r="DB37" s="636"/>
      <c r="DC37" s="637"/>
      <c r="DD37" s="627">
        <v>221356</v>
      </c>
      <c r="DE37" s="634"/>
      <c r="DF37" s="634"/>
      <c r="DG37" s="634"/>
      <c r="DH37" s="634"/>
      <c r="DI37" s="634"/>
      <c r="DJ37" s="634"/>
      <c r="DK37" s="635"/>
      <c r="DL37" s="627">
        <v>191354</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409367</v>
      </c>
      <c r="S38" s="622"/>
      <c r="T38" s="622"/>
      <c r="U38" s="622"/>
      <c r="V38" s="622"/>
      <c r="W38" s="622"/>
      <c r="X38" s="622"/>
      <c r="Y38" s="623"/>
      <c r="Z38" s="659">
        <v>11.9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66114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400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127240</v>
      </c>
      <c r="CS38" s="622"/>
      <c r="CT38" s="622"/>
      <c r="CU38" s="622"/>
      <c r="CV38" s="622"/>
      <c r="CW38" s="622"/>
      <c r="CX38" s="622"/>
      <c r="CY38" s="623"/>
      <c r="CZ38" s="624">
        <v>3.8</v>
      </c>
      <c r="DA38" s="636"/>
      <c r="DB38" s="636"/>
      <c r="DC38" s="637"/>
      <c r="DD38" s="627">
        <v>109118</v>
      </c>
      <c r="DE38" s="622"/>
      <c r="DF38" s="622"/>
      <c r="DG38" s="622"/>
      <c r="DH38" s="622"/>
      <c r="DI38" s="622"/>
      <c r="DJ38" s="622"/>
      <c r="DK38" s="623"/>
      <c r="DL38" s="627">
        <v>104571</v>
      </c>
      <c r="DM38" s="622"/>
      <c r="DN38" s="622"/>
      <c r="DO38" s="622"/>
      <c r="DP38" s="622"/>
      <c r="DQ38" s="622"/>
      <c r="DR38" s="622"/>
      <c r="DS38" s="622"/>
      <c r="DT38" s="622"/>
      <c r="DU38" s="622"/>
      <c r="DV38" s="623"/>
      <c r="DW38" s="624">
        <v>4.8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584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313267</v>
      </c>
      <c r="CS39" s="634"/>
      <c r="CT39" s="634"/>
      <c r="CU39" s="634"/>
      <c r="CV39" s="634"/>
      <c r="CW39" s="634"/>
      <c r="CX39" s="634"/>
      <c r="CY39" s="635"/>
      <c r="CZ39" s="624">
        <v>9.4</v>
      </c>
      <c r="DA39" s="636"/>
      <c r="DB39" s="636"/>
      <c r="DC39" s="637"/>
      <c r="DD39" s="627">
        <v>56583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10467</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6440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3443660</v>
      </c>
      <c r="S41" s="646"/>
      <c r="T41" s="646"/>
      <c r="U41" s="646"/>
      <c r="V41" s="646"/>
      <c r="W41" s="646"/>
      <c r="X41" s="646"/>
      <c r="Y41" s="649"/>
      <c r="Z41" s="650">
        <v>100</v>
      </c>
      <c r="AA41" s="650"/>
      <c r="AB41" s="650"/>
      <c r="AC41" s="650"/>
      <c r="AD41" s="651">
        <v>2153096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21474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105766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411947</v>
      </c>
      <c r="CS42" s="634"/>
      <c r="CT42" s="634"/>
      <c r="CU42" s="634"/>
      <c r="CV42" s="634"/>
      <c r="CW42" s="634"/>
      <c r="CX42" s="634"/>
      <c r="CY42" s="635"/>
      <c r="CZ42" s="624">
        <v>12.4</v>
      </c>
      <c r="DA42" s="636"/>
      <c r="DB42" s="636"/>
      <c r="DC42" s="637"/>
      <c r="DD42" s="627">
        <v>83248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9573</v>
      </c>
      <c r="CS43" s="634"/>
      <c r="CT43" s="634"/>
      <c r="CU43" s="634"/>
      <c r="CV43" s="634"/>
      <c r="CW43" s="634"/>
      <c r="CX43" s="634"/>
      <c r="CY43" s="635"/>
      <c r="CZ43" s="624">
        <v>0.3</v>
      </c>
      <c r="DA43" s="636"/>
      <c r="DB43" s="636"/>
      <c r="DC43" s="637"/>
      <c r="DD43" s="627">
        <v>9573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392455</v>
      </c>
      <c r="CS44" s="622"/>
      <c r="CT44" s="622"/>
      <c r="CU44" s="622"/>
      <c r="CV44" s="622"/>
      <c r="CW44" s="622"/>
      <c r="CX44" s="622"/>
      <c r="CY44" s="623"/>
      <c r="CZ44" s="624">
        <v>11.8</v>
      </c>
      <c r="DA44" s="625"/>
      <c r="DB44" s="625"/>
      <c r="DC44" s="626"/>
      <c r="DD44" s="627">
        <v>83248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69614</v>
      </c>
      <c r="CS45" s="634"/>
      <c r="CT45" s="634"/>
      <c r="CU45" s="634"/>
      <c r="CV45" s="634"/>
      <c r="CW45" s="634"/>
      <c r="CX45" s="634"/>
      <c r="CY45" s="635"/>
      <c r="CZ45" s="624">
        <v>2.1</v>
      </c>
      <c r="DA45" s="636"/>
      <c r="DB45" s="636"/>
      <c r="DC45" s="637"/>
      <c r="DD45" s="627">
        <v>19443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322841</v>
      </c>
      <c r="CS46" s="622"/>
      <c r="CT46" s="622"/>
      <c r="CU46" s="622"/>
      <c r="CV46" s="622"/>
      <c r="CW46" s="622"/>
      <c r="CX46" s="622"/>
      <c r="CY46" s="623"/>
      <c r="CZ46" s="624">
        <v>9.6999999999999993</v>
      </c>
      <c r="DA46" s="625"/>
      <c r="DB46" s="625"/>
      <c r="DC46" s="626"/>
      <c r="DD46" s="627">
        <v>63805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19492</v>
      </c>
      <c r="CS47" s="634"/>
      <c r="CT47" s="634"/>
      <c r="CU47" s="634"/>
      <c r="CV47" s="634"/>
      <c r="CW47" s="634"/>
      <c r="CX47" s="634"/>
      <c r="CY47" s="635"/>
      <c r="CZ47" s="624">
        <v>0.6</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3316243</v>
      </c>
      <c r="CS49" s="606"/>
      <c r="CT49" s="606"/>
      <c r="CU49" s="606"/>
      <c r="CV49" s="606"/>
      <c r="CW49" s="606"/>
      <c r="CX49" s="606"/>
      <c r="CY49" s="607"/>
      <c r="CZ49" s="608">
        <v>100</v>
      </c>
      <c r="DA49" s="609"/>
      <c r="DB49" s="609"/>
      <c r="DC49" s="610"/>
      <c r="DD49" s="611">
        <v>2295015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6qZg87+qFB4XfWR0REsO/h3ymzYCORl2DCwbmckV6C62DvCjWS+4RBCeTbAwySD/swLog4MG9ko8lY9hzMqJA==" saltValue="N6aOkfI10ROIT+mN25Tr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9" zoomScale="55" zoomScaleNormal="55" zoomScaleSheetLayoutView="70" workbookViewId="0">
      <selection activeCell="V82" sqref="V82:Z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3444</v>
      </c>
      <c r="R7" s="1103"/>
      <c r="S7" s="1103"/>
      <c r="T7" s="1103"/>
      <c r="U7" s="1103"/>
      <c r="V7" s="1103">
        <v>3316</v>
      </c>
      <c r="W7" s="1103"/>
      <c r="X7" s="1103"/>
      <c r="Y7" s="1103"/>
      <c r="Z7" s="1103"/>
      <c r="AA7" s="1103">
        <v>128</v>
      </c>
      <c r="AB7" s="1103"/>
      <c r="AC7" s="1103"/>
      <c r="AD7" s="1103"/>
      <c r="AE7" s="1104"/>
      <c r="AF7" s="1105">
        <v>113</v>
      </c>
      <c r="AG7" s="1106"/>
      <c r="AH7" s="1106"/>
      <c r="AI7" s="1106"/>
      <c r="AJ7" s="1107"/>
      <c r="AK7" s="1108">
        <v>1</v>
      </c>
      <c r="AL7" s="1109"/>
      <c r="AM7" s="1109"/>
      <c r="AN7" s="1109"/>
      <c r="AO7" s="1109"/>
      <c r="AP7" s="1109">
        <v>2961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0</v>
      </c>
      <c r="CI7" s="1097"/>
      <c r="CJ7" s="1097"/>
      <c r="CK7" s="1097"/>
      <c r="CL7" s="1098"/>
      <c r="CM7" s="1096">
        <v>12</v>
      </c>
      <c r="CN7" s="1097"/>
      <c r="CO7" s="1097"/>
      <c r="CP7" s="1097"/>
      <c r="CQ7" s="1098"/>
      <c r="CR7" s="1096">
        <v>1</v>
      </c>
      <c r="CS7" s="1097"/>
      <c r="CT7" s="1097"/>
      <c r="CU7" s="1097"/>
      <c r="CV7" s="1098"/>
      <c r="CW7" s="1096" t="s">
        <v>549</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31</v>
      </c>
      <c r="CI8" s="990"/>
      <c r="CJ8" s="990"/>
      <c r="CK8" s="990"/>
      <c r="CL8" s="991"/>
      <c r="CM8" s="989">
        <v>85</v>
      </c>
      <c r="CN8" s="990"/>
      <c r="CO8" s="990"/>
      <c r="CP8" s="990"/>
      <c r="CQ8" s="991"/>
      <c r="CR8" s="989">
        <v>10</v>
      </c>
      <c r="CS8" s="990"/>
      <c r="CT8" s="990"/>
      <c r="CU8" s="990"/>
      <c r="CV8" s="991"/>
      <c r="CW8" s="989" t="s">
        <v>549</v>
      </c>
      <c r="CX8" s="990"/>
      <c r="CY8" s="990"/>
      <c r="CZ8" s="990"/>
      <c r="DA8" s="991"/>
      <c r="DB8" s="989">
        <v>72</v>
      </c>
      <c r="DC8" s="990"/>
      <c r="DD8" s="990"/>
      <c r="DE8" s="990"/>
      <c r="DF8" s="991"/>
      <c r="DG8" s="989" t="s">
        <v>549</v>
      </c>
      <c r="DH8" s="990"/>
      <c r="DI8" s="990"/>
      <c r="DJ8" s="990"/>
      <c r="DK8" s="991"/>
      <c r="DL8" s="989" t="s">
        <v>549</v>
      </c>
      <c r="DM8" s="990"/>
      <c r="DN8" s="990"/>
      <c r="DO8" s="990"/>
      <c r="DP8" s="991"/>
      <c r="DQ8" s="989" t="s">
        <v>549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564</v>
      </c>
      <c r="BT9" s="993"/>
      <c r="BU9" s="993"/>
      <c r="BV9" s="993"/>
      <c r="BW9" s="993"/>
      <c r="BX9" s="993"/>
      <c r="BY9" s="993"/>
      <c r="BZ9" s="993"/>
      <c r="CA9" s="993"/>
      <c r="CB9" s="993"/>
      <c r="CC9" s="993"/>
      <c r="CD9" s="993"/>
      <c r="CE9" s="993"/>
      <c r="CF9" s="993"/>
      <c r="CG9" s="1014"/>
      <c r="CH9" s="989" t="s">
        <v>549</v>
      </c>
      <c r="CI9" s="990"/>
      <c r="CJ9" s="990"/>
      <c r="CK9" s="990"/>
      <c r="CL9" s="991"/>
      <c r="CM9" s="989" t="s">
        <v>549</v>
      </c>
      <c r="CN9" s="990"/>
      <c r="CO9" s="990"/>
      <c r="CP9" s="990"/>
      <c r="CQ9" s="991"/>
      <c r="CR9" s="989">
        <v>2</v>
      </c>
      <c r="CS9" s="990"/>
      <c r="CT9" s="990"/>
      <c r="CU9" s="990"/>
      <c r="CV9" s="991"/>
      <c r="CW9" s="989" t="s">
        <v>549</v>
      </c>
      <c r="CX9" s="990"/>
      <c r="CY9" s="990"/>
      <c r="CZ9" s="990"/>
      <c r="DA9" s="991"/>
      <c r="DB9" s="989" t="s">
        <v>549</v>
      </c>
      <c r="DC9" s="990"/>
      <c r="DD9" s="990"/>
      <c r="DE9" s="990"/>
      <c r="DF9" s="991"/>
      <c r="DG9" s="989" t="s">
        <v>549</v>
      </c>
      <c r="DH9" s="990"/>
      <c r="DI9" s="990"/>
      <c r="DJ9" s="990"/>
      <c r="DK9" s="991"/>
      <c r="DL9" s="989" t="s">
        <v>549</v>
      </c>
      <c r="DM9" s="990"/>
      <c r="DN9" s="990"/>
      <c r="DO9" s="990"/>
      <c r="DP9" s="991"/>
      <c r="DQ9" s="989" t="s">
        <v>549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113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315</v>
      </c>
      <c r="R28" s="1051"/>
      <c r="S28" s="1051"/>
      <c r="T28" s="1051"/>
      <c r="U28" s="1051"/>
      <c r="V28" s="1051">
        <v>312</v>
      </c>
      <c r="W28" s="1051"/>
      <c r="X28" s="1051"/>
      <c r="Y28" s="1051"/>
      <c r="Z28" s="1051"/>
      <c r="AA28" s="1051">
        <v>3</v>
      </c>
      <c r="AB28" s="1051"/>
      <c r="AC28" s="1051"/>
      <c r="AD28" s="1051"/>
      <c r="AE28" s="1052"/>
      <c r="AF28" s="1053">
        <v>3</v>
      </c>
      <c r="AG28" s="1051"/>
      <c r="AH28" s="1051"/>
      <c r="AI28" s="1051"/>
      <c r="AJ28" s="1054"/>
      <c r="AK28" s="1042">
        <v>21</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44</v>
      </c>
      <c r="R29" s="1039"/>
      <c r="S29" s="1039"/>
      <c r="T29" s="1039"/>
      <c r="U29" s="1039"/>
      <c r="V29" s="1039">
        <v>44</v>
      </c>
      <c r="W29" s="1039"/>
      <c r="X29" s="1039"/>
      <c r="Y29" s="1039"/>
      <c r="Z29" s="1039"/>
      <c r="AA29" s="1039">
        <v>0</v>
      </c>
      <c r="AB29" s="1039"/>
      <c r="AC29" s="1039"/>
      <c r="AD29" s="1039"/>
      <c r="AE29" s="1040"/>
      <c r="AF29" s="1035">
        <v>0</v>
      </c>
      <c r="AG29" s="1036"/>
      <c r="AH29" s="1036"/>
      <c r="AI29" s="1036"/>
      <c r="AJ29" s="1037"/>
      <c r="AK29" s="980">
        <v>10</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121</v>
      </c>
      <c r="R30" s="1039"/>
      <c r="S30" s="1039"/>
      <c r="T30" s="1039"/>
      <c r="U30" s="1039"/>
      <c r="V30" s="1039">
        <v>108</v>
      </c>
      <c r="W30" s="1039"/>
      <c r="X30" s="1039"/>
      <c r="Y30" s="1039"/>
      <c r="Z30" s="1039"/>
      <c r="AA30" s="1039">
        <v>13</v>
      </c>
      <c r="AB30" s="1039"/>
      <c r="AC30" s="1039"/>
      <c r="AD30" s="1039"/>
      <c r="AE30" s="1040"/>
      <c r="AF30" s="1035">
        <v>77</v>
      </c>
      <c r="AG30" s="1036"/>
      <c r="AH30" s="1036"/>
      <c r="AI30" s="1036"/>
      <c r="AJ30" s="1037"/>
      <c r="AK30" s="980">
        <v>66</v>
      </c>
      <c r="AL30" s="971"/>
      <c r="AM30" s="971"/>
      <c r="AN30" s="971"/>
      <c r="AO30" s="971"/>
      <c r="AP30" s="971">
        <v>1123</v>
      </c>
      <c r="AQ30" s="971"/>
      <c r="AR30" s="971"/>
      <c r="AS30" s="971"/>
      <c r="AT30" s="971"/>
      <c r="AU30" s="971">
        <v>1123</v>
      </c>
      <c r="AV30" s="971"/>
      <c r="AW30" s="971"/>
      <c r="AX30" s="971"/>
      <c r="AY30" s="971"/>
      <c r="AZ30" s="1041" t="s">
        <v>549</v>
      </c>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26</v>
      </c>
      <c r="AG31" s="1036"/>
      <c r="AH31" s="1036"/>
      <c r="AI31" s="1036"/>
      <c r="AJ31" s="1037"/>
      <c r="AK31" s="980"/>
      <c r="AL31" s="971"/>
      <c r="AM31" s="971"/>
      <c r="AN31" s="971"/>
      <c r="AO31" s="971"/>
      <c r="AP31" s="971"/>
      <c r="AQ31" s="971"/>
      <c r="AR31" s="971"/>
      <c r="AS31" s="971"/>
      <c r="AT31" s="971"/>
      <c r="AU31" s="971"/>
      <c r="AV31" s="971"/>
      <c r="AW31" s="971"/>
      <c r="AX31" s="971"/>
      <c r="AY31" s="971"/>
      <c r="AZ31" s="1041" t="s">
        <v>549</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544</v>
      </c>
      <c r="C32" s="1031"/>
      <c r="D32" s="1031"/>
      <c r="E32" s="1031"/>
      <c r="F32" s="1031"/>
      <c r="G32" s="1031"/>
      <c r="H32" s="1031"/>
      <c r="I32" s="1031"/>
      <c r="J32" s="1031"/>
      <c r="K32" s="1031"/>
      <c r="L32" s="1031"/>
      <c r="M32" s="1031"/>
      <c r="N32" s="1031"/>
      <c r="O32" s="1031"/>
      <c r="P32" s="1032"/>
      <c r="Q32" s="1038">
        <v>91</v>
      </c>
      <c r="R32" s="1039"/>
      <c r="S32" s="1039"/>
      <c r="T32" s="1039"/>
      <c r="U32" s="1039"/>
      <c r="V32" s="1039">
        <v>92</v>
      </c>
      <c r="W32" s="1039"/>
      <c r="X32" s="1039"/>
      <c r="Y32" s="1039"/>
      <c r="Z32" s="1039"/>
      <c r="AA32" s="1039">
        <v>-1</v>
      </c>
      <c r="AB32" s="1039"/>
      <c r="AC32" s="1039"/>
      <c r="AD32" s="1039"/>
      <c r="AE32" s="1040"/>
      <c r="AF32" s="1035">
        <v>15</v>
      </c>
      <c r="AG32" s="1036"/>
      <c r="AH32" s="1036"/>
      <c r="AI32" s="1036"/>
      <c r="AJ32" s="1037"/>
      <c r="AK32" s="980">
        <v>87</v>
      </c>
      <c r="AL32" s="971"/>
      <c r="AM32" s="971"/>
      <c r="AN32" s="971"/>
      <c r="AO32" s="971"/>
      <c r="AP32" s="971">
        <v>581</v>
      </c>
      <c r="AQ32" s="971"/>
      <c r="AR32" s="971"/>
      <c r="AS32" s="971"/>
      <c r="AT32" s="971"/>
      <c r="AU32" s="971">
        <v>581</v>
      </c>
      <c r="AV32" s="971"/>
      <c r="AW32" s="971"/>
      <c r="AX32" s="971"/>
      <c r="AY32" s="971"/>
      <c r="AZ32" s="1041" t="s">
        <v>549</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545</v>
      </c>
      <c r="C33" s="1031"/>
      <c r="D33" s="1031"/>
      <c r="E33" s="1031"/>
      <c r="F33" s="1031"/>
      <c r="G33" s="1031"/>
      <c r="H33" s="1031"/>
      <c r="I33" s="1031"/>
      <c r="J33" s="1031"/>
      <c r="K33" s="1031"/>
      <c r="L33" s="1031"/>
      <c r="M33" s="1031"/>
      <c r="N33" s="1031"/>
      <c r="O33" s="1031"/>
      <c r="P33" s="1032"/>
      <c r="Q33" s="1038">
        <v>41</v>
      </c>
      <c r="R33" s="1039"/>
      <c r="S33" s="1039"/>
      <c r="T33" s="1039"/>
      <c r="U33" s="1039"/>
      <c r="V33" s="1039">
        <v>40</v>
      </c>
      <c r="W33" s="1039"/>
      <c r="X33" s="1039"/>
      <c r="Y33" s="1039"/>
      <c r="Z33" s="1039"/>
      <c r="AA33" s="1039">
        <v>1</v>
      </c>
      <c r="AB33" s="1039"/>
      <c r="AC33" s="1039"/>
      <c r="AD33" s="1039"/>
      <c r="AE33" s="1040"/>
      <c r="AF33" s="1035">
        <v>40</v>
      </c>
      <c r="AG33" s="1036"/>
      <c r="AH33" s="1036"/>
      <c r="AI33" s="1036"/>
      <c r="AJ33" s="1037"/>
      <c r="AK33" s="980">
        <v>37</v>
      </c>
      <c r="AL33" s="971"/>
      <c r="AM33" s="971"/>
      <c r="AN33" s="971"/>
      <c r="AO33" s="971"/>
      <c r="AP33" s="971">
        <v>122</v>
      </c>
      <c r="AQ33" s="971"/>
      <c r="AR33" s="971"/>
      <c r="AS33" s="971"/>
      <c r="AT33" s="971"/>
      <c r="AU33" s="971">
        <v>122</v>
      </c>
      <c r="AV33" s="971"/>
      <c r="AW33" s="971"/>
      <c r="AX33" s="971"/>
      <c r="AY33" s="971"/>
      <c r="AZ33" s="1041" t="s">
        <v>549</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546</v>
      </c>
      <c r="C34" s="1031"/>
      <c r="D34" s="1031"/>
      <c r="E34" s="1031"/>
      <c r="F34" s="1031"/>
      <c r="G34" s="1031"/>
      <c r="H34" s="1031"/>
      <c r="I34" s="1031"/>
      <c r="J34" s="1031"/>
      <c r="K34" s="1031"/>
      <c r="L34" s="1031"/>
      <c r="M34" s="1031"/>
      <c r="N34" s="1031"/>
      <c r="O34" s="1031"/>
      <c r="P34" s="1032"/>
      <c r="Q34" s="1038">
        <v>6</v>
      </c>
      <c r="R34" s="1039"/>
      <c r="S34" s="1039"/>
      <c r="T34" s="1039"/>
      <c r="U34" s="1039"/>
      <c r="V34" s="1039">
        <v>5</v>
      </c>
      <c r="W34" s="1039"/>
      <c r="X34" s="1039"/>
      <c r="Y34" s="1039"/>
      <c r="Z34" s="1039"/>
      <c r="AA34" s="1039">
        <v>1</v>
      </c>
      <c r="AB34" s="1039"/>
      <c r="AC34" s="1039"/>
      <c r="AD34" s="1039"/>
      <c r="AE34" s="1040"/>
      <c r="AF34" s="1035">
        <v>-27</v>
      </c>
      <c r="AG34" s="1036"/>
      <c r="AH34" s="1036"/>
      <c r="AI34" s="1036"/>
      <c r="AJ34" s="1037"/>
      <c r="AK34" s="980">
        <v>15</v>
      </c>
      <c r="AL34" s="971"/>
      <c r="AM34" s="971"/>
      <c r="AN34" s="971"/>
      <c r="AO34" s="971"/>
      <c r="AP34" s="971">
        <v>65</v>
      </c>
      <c r="AQ34" s="971"/>
      <c r="AR34" s="971"/>
      <c r="AS34" s="971"/>
      <c r="AT34" s="971"/>
      <c r="AU34" s="971">
        <v>65</v>
      </c>
      <c r="AV34" s="971"/>
      <c r="AW34" s="971"/>
      <c r="AX34" s="971"/>
      <c r="AY34" s="971"/>
      <c r="AZ34" s="1041" t="s">
        <v>549</v>
      </c>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547</v>
      </c>
      <c r="C35" s="1031"/>
      <c r="D35" s="1031"/>
      <c r="E35" s="1031"/>
      <c r="F35" s="1031"/>
      <c r="G35" s="1031"/>
      <c r="H35" s="1031"/>
      <c r="I35" s="1031"/>
      <c r="J35" s="1031"/>
      <c r="K35" s="1031"/>
      <c r="L35" s="1031"/>
      <c r="M35" s="1031"/>
      <c r="N35" s="1031"/>
      <c r="O35" s="1031"/>
      <c r="P35" s="1032"/>
      <c r="Q35" s="1038">
        <v>23</v>
      </c>
      <c r="R35" s="1039"/>
      <c r="S35" s="1039"/>
      <c r="T35" s="1039"/>
      <c r="U35" s="1039"/>
      <c r="V35" s="1039">
        <v>22</v>
      </c>
      <c r="W35" s="1039"/>
      <c r="X35" s="1039"/>
      <c r="Y35" s="1039"/>
      <c r="Z35" s="1039"/>
      <c r="AA35" s="1039">
        <v>1</v>
      </c>
      <c r="AB35" s="1039"/>
      <c r="AC35" s="1039"/>
      <c r="AD35" s="1039"/>
      <c r="AE35" s="1040"/>
      <c r="AF35" s="1035">
        <v>-1</v>
      </c>
      <c r="AG35" s="1036"/>
      <c r="AH35" s="1036"/>
      <c r="AI35" s="1036"/>
      <c r="AJ35" s="1037"/>
      <c r="AK35" s="980">
        <v>14</v>
      </c>
      <c r="AL35" s="971"/>
      <c r="AM35" s="971"/>
      <c r="AN35" s="971"/>
      <c r="AO35" s="971"/>
      <c r="AP35" s="971">
        <v>93</v>
      </c>
      <c r="AQ35" s="971"/>
      <c r="AR35" s="971"/>
      <c r="AS35" s="971"/>
      <c r="AT35" s="971"/>
      <c r="AU35" s="971">
        <v>93</v>
      </c>
      <c r="AV35" s="971"/>
      <c r="AW35" s="971"/>
      <c r="AX35" s="971"/>
      <c r="AY35" s="971"/>
      <c r="AZ35" s="1041" t="s">
        <v>549</v>
      </c>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548</v>
      </c>
      <c r="C36" s="1031"/>
      <c r="D36" s="1031"/>
      <c r="E36" s="1031"/>
      <c r="F36" s="1031"/>
      <c r="G36" s="1031"/>
      <c r="H36" s="1031"/>
      <c r="I36" s="1031"/>
      <c r="J36" s="1031"/>
      <c r="K36" s="1031"/>
      <c r="L36" s="1031"/>
      <c r="M36" s="1031"/>
      <c r="N36" s="1031"/>
      <c r="O36" s="1031"/>
      <c r="P36" s="1032"/>
      <c r="Q36" s="1038">
        <v>4</v>
      </c>
      <c r="R36" s="1039"/>
      <c r="S36" s="1039"/>
      <c r="T36" s="1039"/>
      <c r="U36" s="1039"/>
      <c r="V36" s="1039">
        <v>3</v>
      </c>
      <c r="W36" s="1039"/>
      <c r="X36" s="1039"/>
      <c r="Y36" s="1039"/>
      <c r="Z36" s="1039"/>
      <c r="AA36" s="1039">
        <v>1</v>
      </c>
      <c r="AB36" s="1039"/>
      <c r="AC36" s="1039"/>
      <c r="AD36" s="1039"/>
      <c r="AE36" s="1040"/>
      <c r="AF36" s="1035">
        <v>-1</v>
      </c>
      <c r="AG36" s="1036"/>
      <c r="AH36" s="1036"/>
      <c r="AI36" s="1036"/>
      <c r="AJ36" s="1037"/>
      <c r="AK36" s="980">
        <v>3</v>
      </c>
      <c r="AL36" s="971"/>
      <c r="AM36" s="971"/>
      <c r="AN36" s="971"/>
      <c r="AO36" s="971"/>
      <c r="AP36" s="971">
        <v>9</v>
      </c>
      <c r="AQ36" s="971"/>
      <c r="AR36" s="971"/>
      <c r="AS36" s="971"/>
      <c r="AT36" s="971"/>
      <c r="AU36" s="971">
        <v>9</v>
      </c>
      <c r="AV36" s="971"/>
      <c r="AW36" s="971"/>
      <c r="AX36" s="971"/>
      <c r="AY36" s="971"/>
      <c r="AZ36" s="1041" t="s">
        <v>549</v>
      </c>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4792</v>
      </c>
      <c r="R69" s="971"/>
      <c r="S69" s="971"/>
      <c r="T69" s="971"/>
      <c r="U69" s="971"/>
      <c r="V69" s="971">
        <v>4709</v>
      </c>
      <c r="W69" s="971"/>
      <c r="X69" s="971"/>
      <c r="Y69" s="971"/>
      <c r="Z69" s="971"/>
      <c r="AA69" s="971">
        <v>83</v>
      </c>
      <c r="AB69" s="971"/>
      <c r="AC69" s="971"/>
      <c r="AD69" s="971"/>
      <c r="AE69" s="971"/>
      <c r="AF69" s="971">
        <v>83</v>
      </c>
      <c r="AG69" s="971"/>
      <c r="AH69" s="971"/>
      <c r="AI69" s="971"/>
      <c r="AJ69" s="971"/>
      <c r="AK69" s="971"/>
      <c r="AL69" s="971"/>
      <c r="AM69" s="971"/>
      <c r="AN69" s="971"/>
      <c r="AO69" s="971"/>
      <c r="AP69" s="971">
        <v>487</v>
      </c>
      <c r="AQ69" s="971"/>
      <c r="AR69" s="971"/>
      <c r="AS69" s="971"/>
      <c r="AT69" s="971"/>
      <c r="AU69" s="971">
        <v>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131</v>
      </c>
      <c r="R70" s="971"/>
      <c r="S70" s="971"/>
      <c r="T70" s="971"/>
      <c r="U70" s="971"/>
      <c r="V70" s="971">
        <v>121</v>
      </c>
      <c r="W70" s="971"/>
      <c r="X70" s="971"/>
      <c r="Y70" s="971"/>
      <c r="Z70" s="971"/>
      <c r="AA70" s="971">
        <v>10</v>
      </c>
      <c r="AB70" s="971"/>
      <c r="AC70" s="971"/>
      <c r="AD70" s="971"/>
      <c r="AE70" s="971"/>
      <c r="AF70" s="971">
        <v>28</v>
      </c>
      <c r="AG70" s="971"/>
      <c r="AH70" s="971"/>
      <c r="AI70" s="971"/>
      <c r="AJ70" s="971"/>
      <c r="AK70" s="971"/>
      <c r="AL70" s="971"/>
      <c r="AM70" s="971"/>
      <c r="AN70" s="971"/>
      <c r="AO70" s="971"/>
      <c r="AP70" s="971">
        <v>208</v>
      </c>
      <c r="AQ70" s="971"/>
      <c r="AR70" s="971"/>
      <c r="AS70" s="971"/>
      <c r="AT70" s="971"/>
      <c r="AU70" s="971">
        <v>21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4023</v>
      </c>
      <c r="R71" s="971"/>
      <c r="S71" s="971"/>
      <c r="T71" s="971"/>
      <c r="U71" s="971"/>
      <c r="V71" s="971">
        <v>3913</v>
      </c>
      <c r="W71" s="971"/>
      <c r="X71" s="971"/>
      <c r="Y71" s="971"/>
      <c r="Z71" s="971"/>
      <c r="AA71" s="971">
        <v>110</v>
      </c>
      <c r="AB71" s="971"/>
      <c r="AC71" s="971"/>
      <c r="AD71" s="971"/>
      <c r="AE71" s="971"/>
      <c r="AF71" s="971">
        <v>110</v>
      </c>
      <c r="AG71" s="971"/>
      <c r="AH71" s="971"/>
      <c r="AI71" s="971"/>
      <c r="AJ71" s="971"/>
      <c r="AK71" s="971"/>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984</v>
      </c>
      <c r="R73" s="971"/>
      <c r="S73" s="971"/>
      <c r="T73" s="971"/>
      <c r="U73" s="971"/>
      <c r="V73" s="971">
        <v>789</v>
      </c>
      <c r="W73" s="971"/>
      <c r="X73" s="971"/>
      <c r="Y73" s="971"/>
      <c r="Z73" s="971"/>
      <c r="AA73" s="971">
        <v>195</v>
      </c>
      <c r="AB73" s="971"/>
      <c r="AC73" s="971"/>
      <c r="AD73" s="971"/>
      <c r="AE73" s="971"/>
      <c r="AF73" s="971">
        <v>195</v>
      </c>
      <c r="AG73" s="971"/>
      <c r="AH73" s="971"/>
      <c r="AI73" s="971"/>
      <c r="AJ73" s="971"/>
      <c r="AK73" s="971"/>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319528</v>
      </c>
      <c r="R74" s="971"/>
      <c r="S74" s="971"/>
      <c r="T74" s="971"/>
      <c r="U74" s="971"/>
      <c r="V74" s="971">
        <v>305834</v>
      </c>
      <c r="W74" s="971"/>
      <c r="X74" s="971"/>
      <c r="Y74" s="971"/>
      <c r="Z74" s="971"/>
      <c r="AA74" s="971">
        <v>13694</v>
      </c>
      <c r="AB74" s="971"/>
      <c r="AC74" s="971"/>
      <c r="AD74" s="971"/>
      <c r="AE74" s="971"/>
      <c r="AF74" s="971">
        <v>13694</v>
      </c>
      <c r="AG74" s="971"/>
      <c r="AH74" s="971"/>
      <c r="AI74" s="971"/>
      <c r="AJ74" s="971"/>
      <c r="AK74" s="971"/>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27</v>
      </c>
      <c r="R75" s="979"/>
      <c r="S75" s="979"/>
      <c r="T75" s="979"/>
      <c r="U75" s="980"/>
      <c r="V75" s="981">
        <v>25</v>
      </c>
      <c r="W75" s="979"/>
      <c r="X75" s="979"/>
      <c r="Y75" s="979"/>
      <c r="Z75" s="980"/>
      <c r="AA75" s="981">
        <v>2</v>
      </c>
      <c r="AB75" s="979"/>
      <c r="AC75" s="979"/>
      <c r="AD75" s="979"/>
      <c r="AE75" s="980"/>
      <c r="AF75" s="981">
        <v>2</v>
      </c>
      <c r="AG75" s="979"/>
      <c r="AH75" s="979"/>
      <c r="AI75" s="979"/>
      <c r="AJ75" s="980"/>
      <c r="AK75" s="981"/>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1609</v>
      </c>
      <c r="R76" s="979"/>
      <c r="S76" s="979"/>
      <c r="T76" s="979"/>
      <c r="U76" s="980"/>
      <c r="V76" s="981">
        <v>1554</v>
      </c>
      <c r="W76" s="979"/>
      <c r="X76" s="979"/>
      <c r="Y76" s="979"/>
      <c r="Z76" s="980"/>
      <c r="AA76" s="981">
        <v>55</v>
      </c>
      <c r="AB76" s="979"/>
      <c r="AC76" s="979"/>
      <c r="AD76" s="979"/>
      <c r="AE76" s="980"/>
      <c r="AF76" s="981">
        <v>55</v>
      </c>
      <c r="AG76" s="979"/>
      <c r="AH76" s="979"/>
      <c r="AI76" s="979"/>
      <c r="AJ76" s="980"/>
      <c r="AK76" s="981"/>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551</v>
      </c>
      <c r="C78" s="975"/>
      <c r="D78" s="975"/>
      <c r="E78" s="975"/>
      <c r="F78" s="975"/>
      <c r="G78" s="975"/>
      <c r="H78" s="975"/>
      <c r="I78" s="975"/>
      <c r="J78" s="975"/>
      <c r="K78" s="975"/>
      <c r="L78" s="975"/>
      <c r="M78" s="975"/>
      <c r="N78" s="975"/>
      <c r="O78" s="975"/>
      <c r="P78" s="976"/>
      <c r="Q78" s="977">
        <v>6512</v>
      </c>
      <c r="R78" s="971"/>
      <c r="S78" s="971"/>
      <c r="T78" s="971"/>
      <c r="U78" s="971"/>
      <c r="V78" s="971">
        <v>4072</v>
      </c>
      <c r="W78" s="971"/>
      <c r="X78" s="971"/>
      <c r="Y78" s="971"/>
      <c r="Z78" s="971"/>
      <c r="AA78" s="971">
        <v>2440</v>
      </c>
      <c r="AB78" s="971"/>
      <c r="AC78" s="971"/>
      <c r="AD78" s="971"/>
      <c r="AE78" s="971"/>
      <c r="AF78" s="971">
        <v>2440</v>
      </c>
      <c r="AG78" s="971"/>
      <c r="AH78" s="971"/>
      <c r="AI78" s="971"/>
      <c r="AJ78" s="971"/>
      <c r="AK78" s="971"/>
      <c r="AL78" s="971"/>
      <c r="AM78" s="971"/>
      <c r="AN78" s="971"/>
      <c r="AO78" s="971"/>
      <c r="AP78" s="971" t="s">
        <v>549</v>
      </c>
      <c r="AQ78" s="971"/>
      <c r="AR78" s="971"/>
      <c r="AS78" s="971"/>
      <c r="AT78" s="971"/>
      <c r="AU78" s="971" t="s">
        <v>549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559</v>
      </c>
      <c r="C79" s="975"/>
      <c r="D79" s="975"/>
      <c r="E79" s="975"/>
      <c r="F79" s="975"/>
      <c r="G79" s="975"/>
      <c r="H79" s="975"/>
      <c r="I79" s="975"/>
      <c r="J79" s="975"/>
      <c r="K79" s="975"/>
      <c r="L79" s="975"/>
      <c r="M79" s="975"/>
      <c r="N79" s="975"/>
      <c r="O79" s="975"/>
      <c r="P79" s="976"/>
      <c r="Q79" s="977">
        <v>21</v>
      </c>
      <c r="R79" s="971"/>
      <c r="S79" s="971"/>
      <c r="T79" s="971"/>
      <c r="U79" s="971"/>
      <c r="V79" s="971">
        <v>17</v>
      </c>
      <c r="W79" s="971"/>
      <c r="X79" s="971"/>
      <c r="Y79" s="971"/>
      <c r="Z79" s="971"/>
      <c r="AA79" s="971">
        <v>4</v>
      </c>
      <c r="AB79" s="971"/>
      <c r="AC79" s="971"/>
      <c r="AD79" s="971"/>
      <c r="AE79" s="971"/>
      <c r="AF79" s="971">
        <v>4</v>
      </c>
      <c r="AG79" s="971"/>
      <c r="AH79" s="971"/>
      <c r="AI79" s="971"/>
      <c r="AJ79" s="971"/>
      <c r="AK79" s="971"/>
      <c r="AL79" s="971"/>
      <c r="AM79" s="971"/>
      <c r="AN79" s="971"/>
      <c r="AO79" s="971"/>
      <c r="AP79" s="971" t="s">
        <v>549</v>
      </c>
      <c r="AQ79" s="971"/>
      <c r="AR79" s="971"/>
      <c r="AS79" s="971"/>
      <c r="AT79" s="971"/>
      <c r="AU79" s="971" t="s">
        <v>549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560</v>
      </c>
      <c r="C80" s="975"/>
      <c r="D80" s="975"/>
      <c r="E80" s="975"/>
      <c r="F80" s="975"/>
      <c r="G80" s="975"/>
      <c r="H80" s="975"/>
      <c r="I80" s="975"/>
      <c r="J80" s="975"/>
      <c r="K80" s="975"/>
      <c r="L80" s="975"/>
      <c r="M80" s="975"/>
      <c r="N80" s="975"/>
      <c r="O80" s="975"/>
      <c r="P80" s="976"/>
      <c r="Q80" s="977">
        <v>202</v>
      </c>
      <c r="R80" s="971"/>
      <c r="S80" s="971"/>
      <c r="T80" s="971"/>
      <c r="U80" s="971"/>
      <c r="V80" s="971">
        <v>197</v>
      </c>
      <c r="W80" s="971"/>
      <c r="X80" s="971"/>
      <c r="Y80" s="971"/>
      <c r="Z80" s="971"/>
      <c r="AA80" s="971">
        <v>5</v>
      </c>
      <c r="AB80" s="971"/>
      <c r="AC80" s="971"/>
      <c r="AD80" s="971"/>
      <c r="AE80" s="971"/>
      <c r="AF80" s="971">
        <v>5</v>
      </c>
      <c r="AG80" s="971"/>
      <c r="AH80" s="971"/>
      <c r="AI80" s="971"/>
      <c r="AJ80" s="971"/>
      <c r="AK80" s="971"/>
      <c r="AL80" s="971"/>
      <c r="AM80" s="971"/>
      <c r="AN80" s="971"/>
      <c r="AO80" s="971"/>
      <c r="AP80" s="971" t="s">
        <v>549</v>
      </c>
      <c r="AQ80" s="971"/>
      <c r="AR80" s="971"/>
      <c r="AS80" s="971"/>
      <c r="AT80" s="971"/>
      <c r="AU80" s="971" t="s">
        <v>549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561</v>
      </c>
      <c r="C81" s="975"/>
      <c r="D81" s="975"/>
      <c r="E81" s="975"/>
      <c r="F81" s="975"/>
      <c r="G81" s="975"/>
      <c r="H81" s="975"/>
      <c r="I81" s="975"/>
      <c r="J81" s="975"/>
      <c r="K81" s="975"/>
      <c r="L81" s="975"/>
      <c r="M81" s="975"/>
      <c r="N81" s="975"/>
      <c r="O81" s="975"/>
      <c r="P81" s="976"/>
      <c r="Q81" s="977">
        <v>4329</v>
      </c>
      <c r="R81" s="971"/>
      <c r="S81" s="971"/>
      <c r="T81" s="971"/>
      <c r="U81" s="971"/>
      <c r="V81" s="971">
        <v>4186</v>
      </c>
      <c r="W81" s="971"/>
      <c r="X81" s="971"/>
      <c r="Y81" s="971"/>
      <c r="Z81" s="971"/>
      <c r="AA81" s="971">
        <v>143</v>
      </c>
      <c r="AB81" s="971"/>
      <c r="AC81" s="971"/>
      <c r="AD81" s="971"/>
      <c r="AE81" s="971"/>
      <c r="AF81" s="971">
        <v>143</v>
      </c>
      <c r="AG81" s="971"/>
      <c r="AH81" s="971"/>
      <c r="AI81" s="971"/>
      <c r="AJ81" s="971"/>
      <c r="AK81" s="971"/>
      <c r="AL81" s="971"/>
      <c r="AM81" s="971"/>
      <c r="AN81" s="971"/>
      <c r="AO81" s="971"/>
      <c r="AP81" s="971">
        <v>12</v>
      </c>
      <c r="AQ81" s="971"/>
      <c r="AR81" s="971"/>
      <c r="AS81" s="971"/>
      <c r="AT81" s="971"/>
      <c r="AU81" s="971">
        <v>9</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16759</v>
      </c>
      <c r="AG88" s="959"/>
      <c r="AH88" s="959"/>
      <c r="AI88" s="959"/>
      <c r="AJ88" s="959"/>
      <c r="AK88" s="963"/>
      <c r="AL88" s="963"/>
      <c r="AM88" s="963"/>
      <c r="AN88" s="963"/>
      <c r="AO88" s="963"/>
      <c r="AP88" s="959">
        <v>707</v>
      </c>
      <c r="AQ88" s="959"/>
      <c r="AR88" s="959"/>
      <c r="AS88" s="959"/>
      <c r="AT88" s="959"/>
      <c r="AU88" s="959">
        <v>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313917</v>
      </c>
      <c r="AB110" s="889"/>
      <c r="AC110" s="889"/>
      <c r="AD110" s="889"/>
      <c r="AE110" s="890"/>
      <c r="AF110" s="891">
        <v>342437</v>
      </c>
      <c r="AG110" s="889"/>
      <c r="AH110" s="889"/>
      <c r="AI110" s="889"/>
      <c r="AJ110" s="890"/>
      <c r="AK110" s="891">
        <v>381535</v>
      </c>
      <c r="AL110" s="889"/>
      <c r="AM110" s="889"/>
      <c r="AN110" s="889"/>
      <c r="AO110" s="890"/>
      <c r="AP110" s="892">
        <v>22.5</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2910186</v>
      </c>
      <c r="BR110" s="842"/>
      <c r="BS110" s="842"/>
      <c r="BT110" s="842"/>
      <c r="BU110" s="842"/>
      <c r="BV110" s="842">
        <v>2928116</v>
      </c>
      <c r="BW110" s="842"/>
      <c r="BX110" s="842"/>
      <c r="BY110" s="842"/>
      <c r="BZ110" s="842"/>
      <c r="CA110" s="842">
        <v>2961085</v>
      </c>
      <c r="CB110" s="842"/>
      <c r="CC110" s="842"/>
      <c r="CD110" s="842"/>
      <c r="CE110" s="842"/>
      <c r="CF110" s="866">
        <v>174.6</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1603221</v>
      </c>
      <c r="BR112" s="817"/>
      <c r="BS112" s="817"/>
      <c r="BT112" s="817"/>
      <c r="BU112" s="817"/>
      <c r="BV112" s="817">
        <v>1871169</v>
      </c>
      <c r="BW112" s="817"/>
      <c r="BX112" s="817"/>
      <c r="BY112" s="817"/>
      <c r="BZ112" s="817"/>
      <c r="CA112" s="817">
        <v>1888686</v>
      </c>
      <c r="CB112" s="817"/>
      <c r="CC112" s="817"/>
      <c r="CD112" s="817"/>
      <c r="CE112" s="817"/>
      <c r="CF112" s="875">
        <v>111.4</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175374</v>
      </c>
      <c r="AB113" s="919"/>
      <c r="AC113" s="919"/>
      <c r="AD113" s="919"/>
      <c r="AE113" s="920"/>
      <c r="AF113" s="921">
        <v>183229</v>
      </c>
      <c r="AG113" s="919"/>
      <c r="AH113" s="919"/>
      <c r="AI113" s="919"/>
      <c r="AJ113" s="920"/>
      <c r="AK113" s="921">
        <v>170181</v>
      </c>
      <c r="AL113" s="919"/>
      <c r="AM113" s="919"/>
      <c r="AN113" s="919"/>
      <c r="AO113" s="920"/>
      <c r="AP113" s="922">
        <v>10</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68356</v>
      </c>
      <c r="BR113" s="817"/>
      <c r="BS113" s="817"/>
      <c r="BT113" s="817"/>
      <c r="BU113" s="817"/>
      <c r="BV113" s="817">
        <v>81423</v>
      </c>
      <c r="BW113" s="817"/>
      <c r="BX113" s="817"/>
      <c r="BY113" s="817"/>
      <c r="BZ113" s="817"/>
      <c r="CA113" s="817">
        <v>77203</v>
      </c>
      <c r="CB113" s="817"/>
      <c r="CC113" s="817"/>
      <c r="CD113" s="817"/>
      <c r="CE113" s="817"/>
      <c r="CF113" s="875">
        <v>4.5999999999999996</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11595</v>
      </c>
      <c r="AB114" s="780"/>
      <c r="AC114" s="780"/>
      <c r="AD114" s="780"/>
      <c r="AE114" s="781"/>
      <c r="AF114" s="782">
        <v>9996</v>
      </c>
      <c r="AG114" s="780"/>
      <c r="AH114" s="780"/>
      <c r="AI114" s="780"/>
      <c r="AJ114" s="781"/>
      <c r="AK114" s="782">
        <v>7516</v>
      </c>
      <c r="AL114" s="780"/>
      <c r="AM114" s="780"/>
      <c r="AN114" s="780"/>
      <c r="AO114" s="781"/>
      <c r="AP114" s="824">
        <v>0.4</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405899</v>
      </c>
      <c r="BR114" s="817"/>
      <c r="BS114" s="817"/>
      <c r="BT114" s="817"/>
      <c r="BU114" s="817"/>
      <c r="BV114" s="817">
        <v>398668</v>
      </c>
      <c r="BW114" s="817"/>
      <c r="BX114" s="817"/>
      <c r="BY114" s="817"/>
      <c r="BZ114" s="817"/>
      <c r="CA114" s="817">
        <v>367114</v>
      </c>
      <c r="CB114" s="817"/>
      <c r="CC114" s="817"/>
      <c r="CD114" s="817"/>
      <c r="CE114" s="817"/>
      <c r="CF114" s="875">
        <v>21.7</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2764</v>
      </c>
      <c r="AB115" s="919"/>
      <c r="AC115" s="919"/>
      <c r="AD115" s="919"/>
      <c r="AE115" s="920"/>
      <c r="AF115" s="921">
        <v>3347</v>
      </c>
      <c r="AG115" s="919"/>
      <c r="AH115" s="919"/>
      <c r="AI115" s="919"/>
      <c r="AJ115" s="920"/>
      <c r="AK115" s="921">
        <v>6383</v>
      </c>
      <c r="AL115" s="919"/>
      <c r="AM115" s="919"/>
      <c r="AN115" s="919"/>
      <c r="AO115" s="920"/>
      <c r="AP115" s="922">
        <v>0.4</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88</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503650</v>
      </c>
      <c r="AB117" s="903"/>
      <c r="AC117" s="903"/>
      <c r="AD117" s="903"/>
      <c r="AE117" s="904"/>
      <c r="AF117" s="905">
        <v>539097</v>
      </c>
      <c r="AG117" s="903"/>
      <c r="AH117" s="903"/>
      <c r="AI117" s="903"/>
      <c r="AJ117" s="904"/>
      <c r="AK117" s="905">
        <v>565615</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4987662</v>
      </c>
      <c r="BR119" s="845"/>
      <c r="BS119" s="845"/>
      <c r="BT119" s="845"/>
      <c r="BU119" s="845"/>
      <c r="BV119" s="845">
        <v>5279376</v>
      </c>
      <c r="BW119" s="845"/>
      <c r="BX119" s="845"/>
      <c r="BY119" s="845"/>
      <c r="BZ119" s="845"/>
      <c r="CA119" s="845">
        <v>5294088</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1998135</v>
      </c>
      <c r="BR120" s="842"/>
      <c r="BS120" s="842"/>
      <c r="BT120" s="842"/>
      <c r="BU120" s="842"/>
      <c r="BV120" s="842">
        <v>2171435</v>
      </c>
      <c r="BW120" s="842"/>
      <c r="BX120" s="842"/>
      <c r="BY120" s="842"/>
      <c r="BZ120" s="842"/>
      <c r="CA120" s="842">
        <v>2351823</v>
      </c>
      <c r="CB120" s="842"/>
      <c r="CC120" s="842"/>
      <c r="CD120" s="842"/>
      <c r="CE120" s="842"/>
      <c r="CF120" s="866">
        <v>138.69999999999999</v>
      </c>
      <c r="CG120" s="867"/>
      <c r="CH120" s="867"/>
      <c r="CI120" s="867"/>
      <c r="CJ120" s="867"/>
      <c r="CK120" s="868" t="s">
        <v>443</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475698</v>
      </c>
      <c r="DH120" s="842"/>
      <c r="DI120" s="842"/>
      <c r="DJ120" s="842"/>
      <c r="DK120" s="842"/>
      <c r="DL120" s="842">
        <v>866621</v>
      </c>
      <c r="DM120" s="842"/>
      <c r="DN120" s="842"/>
      <c r="DO120" s="842"/>
      <c r="DP120" s="842"/>
      <c r="DQ120" s="842">
        <v>1047580</v>
      </c>
      <c r="DR120" s="842"/>
      <c r="DS120" s="842"/>
      <c r="DT120" s="842"/>
      <c r="DU120" s="842"/>
      <c r="DV120" s="843">
        <v>61.8</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77940</v>
      </c>
      <c r="BR121" s="817"/>
      <c r="BS121" s="817"/>
      <c r="BT121" s="817"/>
      <c r="BU121" s="817"/>
      <c r="BV121" s="817">
        <v>60748</v>
      </c>
      <c r="BW121" s="817"/>
      <c r="BX121" s="817"/>
      <c r="BY121" s="817"/>
      <c r="BZ121" s="817"/>
      <c r="CA121" s="817">
        <v>42541</v>
      </c>
      <c r="CB121" s="817"/>
      <c r="CC121" s="817"/>
      <c r="CD121" s="817"/>
      <c r="CE121" s="817"/>
      <c r="CF121" s="875">
        <v>2.5</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1127523</v>
      </c>
      <c r="DH121" s="817"/>
      <c r="DI121" s="817"/>
      <c r="DJ121" s="817"/>
      <c r="DK121" s="817"/>
      <c r="DL121" s="817">
        <v>1004548</v>
      </c>
      <c r="DM121" s="817"/>
      <c r="DN121" s="817"/>
      <c r="DO121" s="817"/>
      <c r="DP121" s="817"/>
      <c r="DQ121" s="817">
        <v>841106</v>
      </c>
      <c r="DR121" s="817"/>
      <c r="DS121" s="817"/>
      <c r="DT121" s="817"/>
      <c r="DU121" s="817"/>
      <c r="DV121" s="794">
        <v>49.6</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3468705</v>
      </c>
      <c r="BR122" s="845"/>
      <c r="BS122" s="845"/>
      <c r="BT122" s="845"/>
      <c r="BU122" s="845"/>
      <c r="BV122" s="845">
        <v>3510668</v>
      </c>
      <c r="BW122" s="845"/>
      <c r="BX122" s="845"/>
      <c r="BY122" s="845"/>
      <c r="BZ122" s="845"/>
      <c r="CA122" s="845">
        <v>3387139</v>
      </c>
      <c r="CB122" s="845"/>
      <c r="CC122" s="845"/>
      <c r="CD122" s="845"/>
      <c r="CE122" s="845"/>
      <c r="CF122" s="846">
        <v>199.8</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5544780</v>
      </c>
      <c r="BR123" s="833"/>
      <c r="BS123" s="833"/>
      <c r="BT123" s="833"/>
      <c r="BU123" s="833"/>
      <c r="BV123" s="833">
        <v>5742851</v>
      </c>
      <c r="BW123" s="833"/>
      <c r="BX123" s="833"/>
      <c r="BY123" s="833"/>
      <c r="BZ123" s="833"/>
      <c r="CA123" s="833">
        <v>5781503</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2764</v>
      </c>
      <c r="AB127" s="780"/>
      <c r="AC127" s="780"/>
      <c r="AD127" s="780"/>
      <c r="AE127" s="781"/>
      <c r="AF127" s="782">
        <v>3347</v>
      </c>
      <c r="AG127" s="780"/>
      <c r="AH127" s="780"/>
      <c r="AI127" s="780"/>
      <c r="AJ127" s="781"/>
      <c r="AK127" s="782">
        <v>6383</v>
      </c>
      <c r="AL127" s="780"/>
      <c r="AM127" s="780"/>
      <c r="AN127" s="780"/>
      <c r="AO127" s="781"/>
      <c r="AP127" s="824">
        <v>0.4</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17008</v>
      </c>
      <c r="AB128" s="801"/>
      <c r="AC128" s="801"/>
      <c r="AD128" s="801"/>
      <c r="AE128" s="802"/>
      <c r="AF128" s="803">
        <v>15349</v>
      </c>
      <c r="AG128" s="801"/>
      <c r="AH128" s="801"/>
      <c r="AI128" s="801"/>
      <c r="AJ128" s="802"/>
      <c r="AK128" s="803">
        <v>15155</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2104525</v>
      </c>
      <c r="AB129" s="780"/>
      <c r="AC129" s="780"/>
      <c r="AD129" s="780"/>
      <c r="AE129" s="781"/>
      <c r="AF129" s="782">
        <v>2079853</v>
      </c>
      <c r="AG129" s="780"/>
      <c r="AH129" s="780"/>
      <c r="AI129" s="780"/>
      <c r="AJ129" s="781"/>
      <c r="AK129" s="782">
        <v>2106361</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372445</v>
      </c>
      <c r="AB130" s="780"/>
      <c r="AC130" s="780"/>
      <c r="AD130" s="780"/>
      <c r="AE130" s="781"/>
      <c r="AF130" s="782">
        <v>386625</v>
      </c>
      <c r="AG130" s="780"/>
      <c r="AH130" s="780"/>
      <c r="AI130" s="780"/>
      <c r="AJ130" s="781"/>
      <c r="AK130" s="782">
        <v>410778</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7.6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1732080</v>
      </c>
      <c r="AB131" s="764"/>
      <c r="AC131" s="764"/>
      <c r="AD131" s="764"/>
      <c r="AE131" s="765"/>
      <c r="AF131" s="766">
        <v>1693228</v>
      </c>
      <c r="AG131" s="764"/>
      <c r="AH131" s="764"/>
      <c r="AI131" s="764"/>
      <c r="AJ131" s="765"/>
      <c r="AK131" s="766">
        <v>1695583</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6.5930557480000003</v>
      </c>
      <c r="AB132" s="745"/>
      <c r="AC132" s="745"/>
      <c r="AD132" s="745"/>
      <c r="AE132" s="746"/>
      <c r="AF132" s="747">
        <v>8.0983187139999995</v>
      </c>
      <c r="AG132" s="745"/>
      <c r="AH132" s="745"/>
      <c r="AI132" s="745"/>
      <c r="AJ132" s="746"/>
      <c r="AK132" s="747">
        <v>8.2379924780000007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5.6</v>
      </c>
      <c r="AB133" s="724"/>
      <c r="AC133" s="724"/>
      <c r="AD133" s="724"/>
      <c r="AE133" s="725"/>
      <c r="AF133" s="723">
        <v>6.5</v>
      </c>
      <c r="AG133" s="724"/>
      <c r="AH133" s="724"/>
      <c r="AI133" s="724"/>
      <c r="AJ133" s="725"/>
      <c r="AK133" s="723">
        <v>7.6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MEQQD7SMwFVcv9lU4neK6si2oNt+Di5qHNxWYY/CuIAVY+Sgw84EwPRe3LWdG4cTTP0IVE1aTVe+X+8IAURg==" saltValue="Un/zxqtqTAtdZgpGDAqj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L44" zoomScale="70" zoomScaleNormal="85" zoomScaleSheetLayoutView="70" workbookViewId="0">
      <selection activeCell="CV97" sqref="CV9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PkrWv9/wBXMWx7PQ5cEFZDR8dvrNjzRhabj33US6kJDt8wMxaaA370PE5nSVxbpwSZLq11jqAm767Uhn1qPoQ==" saltValue="t62Dm80LSWw9w12XURYfb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LiLr36icDaiUerZ2kS6EHcsC5t45mmv15okN/OIwJX4Q6a/ZCrCw2a0unOyI80kj70/2w5lC9h2QsKL2kqUtA==" saltValue="rSPv6fJOXUMvm2+YDBAZ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559898</v>
      </c>
      <c r="AP9" s="281">
        <v>217099</v>
      </c>
      <c r="AQ9" s="282">
        <v>273733</v>
      </c>
      <c r="AR9" s="283">
        <v>-20.7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110002</v>
      </c>
      <c r="AP10" s="284">
        <v>42653</v>
      </c>
      <c r="AQ10" s="285">
        <v>30345</v>
      </c>
      <c r="AR10" s="286">
        <v>40.6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20018</v>
      </c>
      <c r="AP11" s="284">
        <v>7762</v>
      </c>
      <c r="AQ11" s="285">
        <v>4149</v>
      </c>
      <c r="AR11" s="286">
        <v>87.1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4827</v>
      </c>
      <c r="AP13" s="284">
        <v>1872</v>
      </c>
      <c r="AQ13" s="285">
        <v>9494</v>
      </c>
      <c r="AR13" s="286">
        <v>-80.3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9573</v>
      </c>
      <c r="AP14" s="284">
        <v>3712</v>
      </c>
      <c r="AQ14" s="285">
        <v>5033</v>
      </c>
      <c r="AR14" s="286">
        <v>-26.2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-39140</v>
      </c>
      <c r="AP15" s="284">
        <v>-15176</v>
      </c>
      <c r="AQ15" s="285">
        <v>-17000</v>
      </c>
      <c r="AR15" s="286">
        <v>-10.7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665178</v>
      </c>
      <c r="AP16" s="284">
        <v>257921</v>
      </c>
      <c r="AQ16" s="285">
        <v>305754</v>
      </c>
      <c r="AR16" s="286">
        <v>-15.6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20.55</v>
      </c>
      <c r="AP21" s="298">
        <v>26.54</v>
      </c>
      <c r="AQ21" s="299">
        <v>-5.99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95.2</v>
      </c>
      <c r="AP22" s="303">
        <v>93.9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381535</v>
      </c>
      <c r="AP32" s="312">
        <v>147939</v>
      </c>
      <c r="AQ32" s="313">
        <v>170830</v>
      </c>
      <c r="AR32" s="314">
        <v>-13.4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170181</v>
      </c>
      <c r="AP35" s="312">
        <v>65987</v>
      </c>
      <c r="AQ35" s="313">
        <v>32606</v>
      </c>
      <c r="AR35" s="314">
        <v>102.4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7516</v>
      </c>
      <c r="AP36" s="312">
        <v>2914</v>
      </c>
      <c r="AQ36" s="313">
        <v>4875</v>
      </c>
      <c r="AR36" s="314">
        <v>-40.200000000000003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6383</v>
      </c>
      <c r="AP37" s="312">
        <v>2475</v>
      </c>
      <c r="AQ37" s="313">
        <v>993</v>
      </c>
      <c r="AR37" s="314">
        <v>149.19999999999999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50</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-15155</v>
      </c>
      <c r="AP39" s="312">
        <v>-5876</v>
      </c>
      <c r="AQ39" s="313">
        <v>-6626</v>
      </c>
      <c r="AR39" s="314">
        <v>-11.3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-410778</v>
      </c>
      <c r="AP40" s="312">
        <v>-159278</v>
      </c>
      <c r="AQ40" s="313">
        <v>-145454</v>
      </c>
      <c r="AR40" s="314">
        <v>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139682</v>
      </c>
      <c r="AP41" s="312">
        <v>54161</v>
      </c>
      <c r="AQ41" s="313">
        <v>57274</v>
      </c>
      <c r="AR41" s="314">
        <v>-5.4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466333</v>
      </c>
      <c r="AN51" s="334">
        <v>164782</v>
      </c>
      <c r="AO51" s="335">
        <v>-1.6</v>
      </c>
      <c r="AP51" s="336">
        <v>264232</v>
      </c>
      <c r="AQ51" s="337">
        <v>15.8</v>
      </c>
      <c r="AR51" s="338">
        <v>-17.399999999999999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326574</v>
      </c>
      <c r="AN52" s="342">
        <v>115397</v>
      </c>
      <c r="AO52" s="343">
        <v>-4.5999999999999996</v>
      </c>
      <c r="AP52" s="344">
        <v>133959</v>
      </c>
      <c r="AQ52" s="345">
        <v>13.9</v>
      </c>
      <c r="AR52" s="346">
        <v>-18.5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834179</v>
      </c>
      <c r="AN53" s="334">
        <v>301039</v>
      </c>
      <c r="AO53" s="335">
        <v>82.7</v>
      </c>
      <c r="AP53" s="336">
        <v>263613</v>
      </c>
      <c r="AQ53" s="337">
        <v>-0.2</v>
      </c>
      <c r="AR53" s="338">
        <v>82.9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710645</v>
      </c>
      <c r="AN54" s="342">
        <v>256458</v>
      </c>
      <c r="AO54" s="343">
        <v>122.2</v>
      </c>
      <c r="AP54" s="344">
        <v>128823</v>
      </c>
      <c r="AQ54" s="345">
        <v>-3.8</v>
      </c>
      <c r="AR54" s="346">
        <v>126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318662</v>
      </c>
      <c r="AN55" s="334">
        <v>117328</v>
      </c>
      <c r="AO55" s="335">
        <v>-61</v>
      </c>
      <c r="AP55" s="336">
        <v>362690</v>
      </c>
      <c r="AQ55" s="337">
        <v>37.6</v>
      </c>
      <c r="AR55" s="338">
        <v>-98.6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211240</v>
      </c>
      <c r="AN56" s="342">
        <v>77776</v>
      </c>
      <c r="AO56" s="343">
        <v>-69.7</v>
      </c>
      <c r="AP56" s="344">
        <v>172580</v>
      </c>
      <c r="AQ56" s="345">
        <v>34</v>
      </c>
      <c r="AR56" s="346">
        <v>-103.7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425493</v>
      </c>
      <c r="AN57" s="334">
        <v>161355</v>
      </c>
      <c r="AO57" s="335">
        <v>37.5</v>
      </c>
      <c r="AP57" s="336">
        <v>296093</v>
      </c>
      <c r="AQ57" s="337">
        <v>-18.399999999999999</v>
      </c>
      <c r="AR57" s="338">
        <v>55.9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316258</v>
      </c>
      <c r="AN58" s="342">
        <v>119931</v>
      </c>
      <c r="AO58" s="343">
        <v>54.2</v>
      </c>
      <c r="AP58" s="344">
        <v>140545</v>
      </c>
      <c r="AQ58" s="345">
        <v>-18.600000000000001</v>
      </c>
      <c r="AR58" s="346">
        <v>72.8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392455</v>
      </c>
      <c r="AN59" s="334">
        <v>152173</v>
      </c>
      <c r="AO59" s="335">
        <v>-5.7</v>
      </c>
      <c r="AP59" s="336">
        <v>308655</v>
      </c>
      <c r="AQ59" s="337">
        <v>4.2</v>
      </c>
      <c r="AR59" s="338">
        <v>-9.9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322841</v>
      </c>
      <c r="AN60" s="342">
        <v>125181</v>
      </c>
      <c r="AO60" s="343">
        <v>4.4000000000000004</v>
      </c>
      <c r="AP60" s="344">
        <v>169887</v>
      </c>
      <c r="AQ60" s="345">
        <v>20.9</v>
      </c>
      <c r="AR60" s="346">
        <v>-16.5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487424</v>
      </c>
      <c r="AN61" s="349">
        <v>179335</v>
      </c>
      <c r="AO61" s="350">
        <v>10.4</v>
      </c>
      <c r="AP61" s="351">
        <v>299057</v>
      </c>
      <c r="AQ61" s="352">
        <v>7.8</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377512</v>
      </c>
      <c r="AN62" s="342">
        <v>138949</v>
      </c>
      <c r="AO62" s="343">
        <v>21.3</v>
      </c>
      <c r="AP62" s="344">
        <v>149159</v>
      </c>
      <c r="AQ62" s="345">
        <v>9.3000000000000007</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gZUoV2Cp1NNvwGTL90V80Bih4mUv6Ce0SaRxFs8GUafcRli/oZ/fy/WXUYoE/1Mq2yd3+ev4oKYk/bcO86skQ==" saltValue="Refv5QnZYrg5wywSiPXf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70" zoomScaleNormal="70" zoomScaleSheetLayoutView="55" workbookViewId="0">
      <selection activeCell="AG100" sqref="AG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VFPPiVV2BQGUQ1KzEM4A/7K7cBbD2HWpg/JhJsPCJbVIR6dUy3cugJuGH5jsq6+W2sSbsOJ6Fh18Q4Rpp2/sbQ==" saltValue="Y8vwVI5wXmflws9PNrWJ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75" zoomScaleNormal="75" zoomScaleSheetLayoutView="55" workbookViewId="0">
      <selection activeCell="CT96" sqref="CT9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S/DeBcHP0pJHTLr/r/UKW61Z+yt+nif/pYVV0z8bKnPEJE7lvMVLGfW6NGGiOOh1wQYGqeEApex+eGSJKnr2bQ==" saltValue="Fa/3uBSsbkgxOAV7Bu0c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3"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67.63</v>
      </c>
      <c r="G47" s="12">
        <v>61.21</v>
      </c>
      <c r="H47" s="12">
        <v>61.34</v>
      </c>
      <c r="I47" s="12">
        <v>67.89</v>
      </c>
      <c r="J47" s="13">
        <v>71.989999999999995</v>
      </c>
    </row>
    <row r="48" spans="2:10" ht="57.75" customHeight="1" x14ac:dyDescent="0.15">
      <c r="B48" s="14"/>
      <c r="C48" s="1141" t="s">
        <v>4</v>
      </c>
      <c r="D48" s="1141"/>
      <c r="E48" s="1142"/>
      <c r="F48" s="15">
        <v>5.31</v>
      </c>
      <c r="G48" s="16">
        <v>6.87</v>
      </c>
      <c r="H48" s="16">
        <v>11.11</v>
      </c>
      <c r="I48" s="16">
        <v>8.7799999999999994</v>
      </c>
      <c r="J48" s="17">
        <v>5.36</v>
      </c>
    </row>
    <row r="49" spans="2:10" ht="57.75" customHeight="1" thickBot="1" x14ac:dyDescent="0.2">
      <c r="B49" s="18"/>
      <c r="C49" s="1143" t="s">
        <v>5</v>
      </c>
      <c r="D49" s="1143"/>
      <c r="E49" s="1144"/>
      <c r="F49" s="19" t="s">
        <v>528</v>
      </c>
      <c r="G49" s="20" t="s">
        <v>529</v>
      </c>
      <c r="H49" s="20">
        <v>4.6399999999999997</v>
      </c>
      <c r="I49" s="20" t="s">
        <v>530</v>
      </c>
      <c r="J49" s="21" t="s">
        <v>531</v>
      </c>
    </row>
    <row r="50" spans="2:10" x14ac:dyDescent="0.15"/>
  </sheetData>
  <sheetProtection algorithmName="SHA-512" hashValue="s/Akb3VS3DWx+yH04subMBPP3b6p1WKg+BF1sbndfTAOx/dXMztCg1scITFWlNMNk3S8Mj09NbH95paDsBmHzQ==" saltValue="tWdqMmbsQs9/gpcV8K4K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5" zoomScaleNormal="100" zoomScaleSheetLayoutView="100" workbookViewId="0">
      <selection activeCell="G32" sqref="G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532</v>
      </c>
      <c r="D34" s="1151"/>
      <c r="E34" s="1152"/>
      <c r="F34" s="32">
        <v>5.31</v>
      </c>
      <c r="G34" s="33">
        <v>6.86</v>
      </c>
      <c r="H34" s="33">
        <v>11.1</v>
      </c>
      <c r="I34" s="33">
        <v>8.7799999999999994</v>
      </c>
      <c r="J34" s="34">
        <v>5.35</v>
      </c>
      <c r="K34" s="22"/>
      <c r="L34" s="22"/>
      <c r="M34" s="22"/>
      <c r="N34" s="22"/>
      <c r="O34" s="22"/>
      <c r="P34" s="22"/>
    </row>
    <row r="35" spans="1:16" ht="39" customHeight="1" x14ac:dyDescent="0.15">
      <c r="A35" s="22"/>
      <c r="B35" s="35"/>
      <c r="C35" s="1145" t="s">
        <v>533</v>
      </c>
      <c r="D35" s="1146"/>
      <c r="E35" s="1147"/>
      <c r="F35" s="36" t="s">
        <v>485</v>
      </c>
      <c r="G35" s="37">
        <v>1.45</v>
      </c>
      <c r="H35" s="37">
        <v>2.77</v>
      </c>
      <c r="I35" s="37">
        <v>3.47</v>
      </c>
      <c r="J35" s="38">
        <v>3.66</v>
      </c>
      <c r="K35" s="22"/>
      <c r="L35" s="22"/>
      <c r="M35" s="22"/>
      <c r="N35" s="22"/>
      <c r="O35" s="22"/>
      <c r="P35" s="22"/>
    </row>
    <row r="36" spans="1:16" ht="39" customHeight="1" x14ac:dyDescent="0.15">
      <c r="A36" s="22"/>
      <c r="B36" s="35"/>
      <c r="C36" s="1145" t="s">
        <v>534</v>
      </c>
      <c r="D36" s="1146"/>
      <c r="E36" s="1147"/>
      <c r="F36" s="36" t="s">
        <v>485</v>
      </c>
      <c r="G36" s="37">
        <v>0.57999999999999996</v>
      </c>
      <c r="H36" s="37">
        <v>1.03</v>
      </c>
      <c r="I36" s="37">
        <v>1.33</v>
      </c>
      <c r="J36" s="38">
        <v>1.24</v>
      </c>
      <c r="K36" s="22"/>
      <c r="L36" s="22"/>
      <c r="M36" s="22"/>
      <c r="N36" s="22"/>
      <c r="O36" s="22"/>
      <c r="P36" s="22"/>
    </row>
    <row r="37" spans="1:16" ht="39" customHeight="1" x14ac:dyDescent="0.15">
      <c r="A37" s="22"/>
      <c r="B37" s="35"/>
      <c r="C37" s="1145" t="s">
        <v>535</v>
      </c>
      <c r="D37" s="1146"/>
      <c r="E37" s="1147"/>
      <c r="F37" s="36">
        <v>0.28000000000000003</v>
      </c>
      <c r="G37" s="37">
        <v>0.76</v>
      </c>
      <c r="H37" s="37">
        <v>0.31</v>
      </c>
      <c r="I37" s="37">
        <v>0.11</v>
      </c>
      <c r="J37" s="38">
        <v>0.14000000000000001</v>
      </c>
      <c r="K37" s="22"/>
      <c r="L37" s="22"/>
      <c r="M37" s="22"/>
      <c r="N37" s="22"/>
      <c r="O37" s="22"/>
      <c r="P37" s="22"/>
    </row>
    <row r="38" spans="1:16" ht="39" customHeight="1" x14ac:dyDescent="0.15">
      <c r="A38" s="22"/>
      <c r="B38" s="35"/>
      <c r="C38" s="1145" t="s">
        <v>536</v>
      </c>
      <c r="D38" s="1146"/>
      <c r="E38" s="1147"/>
      <c r="F38" s="36">
        <v>0</v>
      </c>
      <c r="G38" s="37">
        <v>0</v>
      </c>
      <c r="H38" s="37">
        <v>0</v>
      </c>
      <c r="I38" s="37">
        <v>0</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1.76</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4SYX9KP34ZujP4//AWrGrq1JxpHhlRwsBlQjCJiC8djNPorDPA81Sh0+bEyKC/0Sn8ogdK8MWXCoer9IPNyOA==" saltValue="ygF8yuA451tc83MFzGS7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topLeftCell="A29" zoomScale="85" zoomScaleNormal="85"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331</v>
      </c>
      <c r="L45" s="60">
        <v>332</v>
      </c>
      <c r="M45" s="60">
        <v>314</v>
      </c>
      <c r="N45" s="60">
        <v>342</v>
      </c>
      <c r="O45" s="61">
        <v>382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153</v>
      </c>
      <c r="L48" s="64">
        <v>152</v>
      </c>
      <c r="M48" s="64">
        <v>175</v>
      </c>
      <c r="N48" s="64">
        <v>183</v>
      </c>
      <c r="O48" s="65">
        <v>170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14</v>
      </c>
      <c r="L49" s="64">
        <v>9</v>
      </c>
      <c r="M49" s="64">
        <v>12</v>
      </c>
      <c r="N49" s="64">
        <v>10</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2</v>
      </c>
      <c r="M50" s="64">
        <v>3</v>
      </c>
      <c r="N50" s="64">
        <v>3</v>
      </c>
      <c r="O50" s="65">
        <v>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485</v>
      </c>
      <c r="N51" s="64">
        <v>0</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423</v>
      </c>
      <c r="L52" s="64">
        <v>414</v>
      </c>
      <c r="M52" s="64">
        <v>389</v>
      </c>
      <c r="N52" s="64">
        <v>401</v>
      </c>
      <c r="O52" s="65">
        <v>426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76</v>
      </c>
      <c r="L53" s="69">
        <v>81</v>
      </c>
      <c r="M53" s="69">
        <v>115</v>
      </c>
      <c r="N53" s="69">
        <v>137</v>
      </c>
      <c r="O53" s="70">
        <v>140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sheetData>
  <sheetProtection algorithmName="SHA-512" hashValue="pcSZC9ItLY0dym5ouz+iYZN50RbOz+AW6WpzT+0z2usfrR45YbiPDNkWxZ1/ZKSa+N048sivdw7qXZDVY0BK7A==" saltValue="KTLXpptZ86WJCup5Iah0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2683</v>
      </c>
      <c r="J41" s="356">
        <v>2930</v>
      </c>
      <c r="K41" s="356">
        <v>2910</v>
      </c>
      <c r="L41" s="356">
        <v>2928</v>
      </c>
      <c r="M41" s="357">
        <v>2961</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1477</v>
      </c>
      <c r="J43" s="359">
        <v>1514</v>
      </c>
      <c r="K43" s="359">
        <v>1603</v>
      </c>
      <c r="L43" s="359">
        <v>1871</v>
      </c>
      <c r="M43" s="360">
        <v>1889</v>
      </c>
    </row>
    <row r="44" spans="2:13" ht="27.75" customHeight="1" x14ac:dyDescent="0.15">
      <c r="B44" s="1186"/>
      <c r="C44" s="1187"/>
      <c r="D44" s="106"/>
      <c r="E44" s="1190" t="s">
        <v>34</v>
      </c>
      <c r="F44" s="1190"/>
      <c r="G44" s="1190"/>
      <c r="H44" s="1191"/>
      <c r="I44" s="358">
        <v>77</v>
      </c>
      <c r="J44" s="359">
        <v>66</v>
      </c>
      <c r="K44" s="359">
        <v>68</v>
      </c>
      <c r="L44" s="359">
        <v>81</v>
      </c>
      <c r="M44" s="360">
        <v>77</v>
      </c>
    </row>
    <row r="45" spans="2:13" ht="27.75" customHeight="1" x14ac:dyDescent="0.15">
      <c r="B45" s="1186"/>
      <c r="C45" s="1187"/>
      <c r="D45" s="106"/>
      <c r="E45" s="1190" t="s">
        <v>35</v>
      </c>
      <c r="F45" s="1190"/>
      <c r="G45" s="1190"/>
      <c r="H45" s="1191"/>
      <c r="I45" s="358">
        <v>444</v>
      </c>
      <c r="J45" s="359">
        <v>384</v>
      </c>
      <c r="K45" s="359">
        <v>406</v>
      </c>
      <c r="L45" s="359">
        <v>399</v>
      </c>
      <c r="M45" s="360">
        <v>367</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2130</v>
      </c>
      <c r="J50" s="359">
        <v>1911</v>
      </c>
      <c r="K50" s="359">
        <v>1998</v>
      </c>
      <c r="L50" s="359">
        <v>2171</v>
      </c>
      <c r="M50" s="360">
        <v>2352</v>
      </c>
    </row>
    <row r="51" spans="2:13" ht="27.75" customHeight="1" x14ac:dyDescent="0.15">
      <c r="B51" s="1186"/>
      <c r="C51" s="1187"/>
      <c r="D51" s="106"/>
      <c r="E51" s="1190" t="s">
        <v>42</v>
      </c>
      <c r="F51" s="1190"/>
      <c r="G51" s="1190"/>
      <c r="H51" s="1191"/>
      <c r="I51" s="358">
        <v>71</v>
      </c>
      <c r="J51" s="359">
        <v>64</v>
      </c>
      <c r="K51" s="359">
        <v>78</v>
      </c>
      <c r="L51" s="359">
        <v>61</v>
      </c>
      <c r="M51" s="360">
        <v>43</v>
      </c>
    </row>
    <row r="52" spans="2:13" ht="27.75" customHeight="1" x14ac:dyDescent="0.15">
      <c r="B52" s="1188"/>
      <c r="C52" s="1189"/>
      <c r="D52" s="106"/>
      <c r="E52" s="1190" t="s">
        <v>43</v>
      </c>
      <c r="F52" s="1190"/>
      <c r="G52" s="1190"/>
      <c r="H52" s="1191"/>
      <c r="I52" s="358">
        <v>3469</v>
      </c>
      <c r="J52" s="359">
        <v>3687</v>
      </c>
      <c r="K52" s="359">
        <v>3469</v>
      </c>
      <c r="L52" s="359">
        <v>3511</v>
      </c>
      <c r="M52" s="360">
        <v>3387</v>
      </c>
    </row>
    <row r="53" spans="2:13" ht="27.75" customHeight="1" thickBot="1" x14ac:dyDescent="0.2">
      <c r="B53" s="1192" t="s">
        <v>19</v>
      </c>
      <c r="C53" s="1193"/>
      <c r="D53" s="110"/>
      <c r="E53" s="1194" t="s">
        <v>44</v>
      </c>
      <c r="F53" s="1194"/>
      <c r="G53" s="1194"/>
      <c r="H53" s="1195"/>
      <c r="I53" s="361">
        <v>-989</v>
      </c>
      <c r="J53" s="362">
        <v>-768</v>
      </c>
      <c r="K53" s="362">
        <v>-557</v>
      </c>
      <c r="L53" s="362">
        <v>-463</v>
      </c>
      <c r="M53" s="363">
        <v>-487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rbj59iZOkJ0JYhJjp1wMVDfO88XukazUqTFG7dInRbUSyfK2aehJeCJ/5g9jhAcNtuGjvmapA8TptXsRDeRjA==" saltValue="i2Q7R2/34Tjt1MsLizUs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7"/>
  <sheetViews>
    <sheetView showGridLines="0" topLeftCell="A29"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1291</v>
      </c>
      <c r="G55" s="122">
        <v>1412</v>
      </c>
      <c r="H55" s="123">
        <v>1516</v>
      </c>
    </row>
    <row r="56" spans="2:8" ht="52.5" customHeight="1" x14ac:dyDescent="0.15">
      <c r="B56" s="124"/>
      <c r="C56" s="1213" t="s">
        <v>47</v>
      </c>
      <c r="D56" s="1213"/>
      <c r="E56" s="1214"/>
      <c r="F56" s="125">
        <v>9</v>
      </c>
      <c r="G56" s="125">
        <v>9</v>
      </c>
      <c r="H56" s="126">
        <v>9</v>
      </c>
    </row>
    <row r="57" spans="2:8" ht="53.25" customHeight="1" x14ac:dyDescent="0.15">
      <c r="B57" s="124"/>
      <c r="C57" s="1215" t="s">
        <v>48</v>
      </c>
      <c r="D57" s="1215"/>
      <c r="E57" s="1216"/>
      <c r="F57" s="127">
        <v>443</v>
      </c>
      <c r="G57" s="127">
        <v>495</v>
      </c>
      <c r="H57" s="128">
        <v>775</v>
      </c>
    </row>
    <row r="58" spans="2:8" ht="45.75" customHeight="1" x14ac:dyDescent="0.15">
      <c r="B58" s="129"/>
      <c r="C58" s="1203" t="s">
        <v>565</v>
      </c>
      <c r="D58" s="1204"/>
      <c r="E58" s="1205"/>
      <c r="F58" s="130">
        <v>91</v>
      </c>
      <c r="G58" s="130">
        <v>114</v>
      </c>
      <c r="H58" s="131">
        <v>305</v>
      </c>
    </row>
    <row r="59" spans="2:8" ht="45.75" customHeight="1" x14ac:dyDescent="0.15">
      <c r="B59" s="129"/>
      <c r="C59" s="1203" t="s">
        <v>566</v>
      </c>
      <c r="D59" s="1204"/>
      <c r="E59" s="1205"/>
      <c r="F59" s="130">
        <v>81</v>
      </c>
      <c r="G59" s="130">
        <v>93</v>
      </c>
      <c r="H59" s="131">
        <v>125</v>
      </c>
    </row>
    <row r="60" spans="2:8" ht="45.75" customHeight="1" x14ac:dyDescent="0.15">
      <c r="B60" s="129"/>
      <c r="C60" s="1203" t="s">
        <v>567</v>
      </c>
      <c r="D60" s="1204"/>
      <c r="E60" s="1205"/>
      <c r="F60" s="130">
        <v>107</v>
      </c>
      <c r="G60" s="130">
        <v>107</v>
      </c>
      <c r="H60" s="131">
        <v>107</v>
      </c>
    </row>
    <row r="61" spans="2:8" ht="45.75" customHeight="1" x14ac:dyDescent="0.15">
      <c r="B61" s="129"/>
      <c r="C61" s="1203" t="s">
        <v>568</v>
      </c>
      <c r="D61" s="1204"/>
      <c r="E61" s="1205"/>
      <c r="F61" s="130">
        <v>41</v>
      </c>
      <c r="G61" s="130">
        <v>35</v>
      </c>
      <c r="H61" s="131">
        <v>70</v>
      </c>
    </row>
    <row r="62" spans="2:8" ht="45.75" customHeight="1" thickBot="1" x14ac:dyDescent="0.2">
      <c r="B62" s="132"/>
      <c r="C62" s="1206" t="s">
        <v>569</v>
      </c>
      <c r="D62" s="1207"/>
      <c r="E62" s="1208"/>
      <c r="F62" s="133">
        <v>0</v>
      </c>
      <c r="G62" s="133">
        <v>23</v>
      </c>
      <c r="H62" s="134">
        <v>48</v>
      </c>
    </row>
    <row r="63" spans="2:8" ht="52.5" customHeight="1" thickBot="1" x14ac:dyDescent="0.2">
      <c r="B63" s="135"/>
      <c r="C63" s="1209" t="s">
        <v>49</v>
      </c>
      <c r="D63" s="1209"/>
      <c r="E63" s="1210"/>
      <c r="F63" s="136">
        <v>1743</v>
      </c>
      <c r="G63" s="136">
        <v>1916</v>
      </c>
      <c r="H63" s="137">
        <v>2301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sheetData>
  <sheetProtection algorithmName="SHA-512" hashValue="3m5QtJL9oR8w7h7gy6dV/+dyafkN/Dv79f/Evg+2UWgt0x7AFv8Js+HNwLzLTJmDAJ5OLq4DLA3LXn0aEcNm2g==" saltValue="ZiI1fW2Yr1+tUOCOXVIO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164782</v>
      </c>
      <c r="E3" s="156"/>
      <c r="F3" s="157">
        <v>264232</v>
      </c>
      <c r="G3" s="158"/>
      <c r="H3" s="159"/>
    </row>
    <row r="4" spans="1:8" x14ac:dyDescent="0.15">
      <c r="A4" s="160"/>
      <c r="B4" s="161"/>
      <c r="C4" s="162"/>
      <c r="D4" s="163">
        <v>115397</v>
      </c>
      <c r="E4" s="164"/>
      <c r="F4" s="165">
        <v>133959</v>
      </c>
      <c r="G4" s="166"/>
      <c r="H4" s="167"/>
    </row>
    <row r="5" spans="1:8" x14ac:dyDescent="0.15">
      <c r="A5" s="148" t="s">
        <v>517</v>
      </c>
      <c r="B5" s="153"/>
      <c r="C5" s="154"/>
      <c r="D5" s="155">
        <v>301039</v>
      </c>
      <c r="E5" s="156"/>
      <c r="F5" s="157">
        <v>263613</v>
      </c>
      <c r="G5" s="158"/>
      <c r="H5" s="159"/>
    </row>
    <row r="6" spans="1:8" x14ac:dyDescent="0.15">
      <c r="A6" s="160"/>
      <c r="B6" s="161"/>
      <c r="C6" s="162"/>
      <c r="D6" s="163">
        <v>256458</v>
      </c>
      <c r="E6" s="164"/>
      <c r="F6" s="165">
        <v>128823</v>
      </c>
      <c r="G6" s="166"/>
      <c r="H6" s="167"/>
    </row>
    <row r="7" spans="1:8" x14ac:dyDescent="0.15">
      <c r="A7" s="148" t="s">
        <v>518</v>
      </c>
      <c r="B7" s="153"/>
      <c r="C7" s="154"/>
      <c r="D7" s="155">
        <v>117328</v>
      </c>
      <c r="E7" s="156"/>
      <c r="F7" s="157">
        <v>362690</v>
      </c>
      <c r="G7" s="158"/>
      <c r="H7" s="159"/>
    </row>
    <row r="8" spans="1:8" x14ac:dyDescent="0.15">
      <c r="A8" s="160"/>
      <c r="B8" s="161"/>
      <c r="C8" s="162"/>
      <c r="D8" s="163">
        <v>77776</v>
      </c>
      <c r="E8" s="164"/>
      <c r="F8" s="165">
        <v>172580</v>
      </c>
      <c r="G8" s="166"/>
      <c r="H8" s="167"/>
    </row>
    <row r="9" spans="1:8" x14ac:dyDescent="0.15">
      <c r="A9" s="148" t="s">
        <v>519</v>
      </c>
      <c r="B9" s="153"/>
      <c r="C9" s="154"/>
      <c r="D9" s="155">
        <v>161355</v>
      </c>
      <c r="E9" s="156"/>
      <c r="F9" s="157">
        <v>296093</v>
      </c>
      <c r="G9" s="158"/>
      <c r="H9" s="159"/>
    </row>
    <row r="10" spans="1:8" x14ac:dyDescent="0.15">
      <c r="A10" s="160"/>
      <c r="B10" s="161"/>
      <c r="C10" s="162"/>
      <c r="D10" s="163">
        <v>119931</v>
      </c>
      <c r="E10" s="164"/>
      <c r="F10" s="165">
        <v>140545</v>
      </c>
      <c r="G10" s="166"/>
      <c r="H10" s="167"/>
    </row>
    <row r="11" spans="1:8" x14ac:dyDescent="0.15">
      <c r="A11" s="148" t="s">
        <v>520</v>
      </c>
      <c r="B11" s="153"/>
      <c r="C11" s="154"/>
      <c r="D11" s="155">
        <v>152173</v>
      </c>
      <c r="E11" s="156"/>
      <c r="F11" s="157">
        <v>308655</v>
      </c>
      <c r="G11" s="158"/>
      <c r="H11" s="159"/>
    </row>
    <row r="12" spans="1:8" x14ac:dyDescent="0.15">
      <c r="A12" s="160"/>
      <c r="B12" s="161"/>
      <c r="C12" s="168"/>
      <c r="D12" s="163">
        <v>125181</v>
      </c>
      <c r="E12" s="164"/>
      <c r="F12" s="165">
        <v>169887</v>
      </c>
      <c r="G12" s="166"/>
      <c r="H12" s="167"/>
    </row>
    <row r="13" spans="1:8" x14ac:dyDescent="0.15">
      <c r="A13" s="148"/>
      <c r="B13" s="153"/>
      <c r="C13" s="169"/>
      <c r="D13" s="170">
        <v>179335</v>
      </c>
      <c r="E13" s="171"/>
      <c r="F13" s="172">
        <v>299057</v>
      </c>
      <c r="G13" s="173"/>
      <c r="H13" s="159"/>
    </row>
    <row r="14" spans="1:8" x14ac:dyDescent="0.15">
      <c r="A14" s="160"/>
      <c r="B14" s="161"/>
      <c r="C14" s="162"/>
      <c r="D14" s="163">
        <v>138949</v>
      </c>
      <c r="E14" s="164"/>
      <c r="F14" s="165">
        <v>149159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5.31</v>
      </c>
      <c r="C19" s="174">
        <f>ROUND(VALUE(SUBSTITUTE(実質収支比率等に係る経年分析!G$48,"▲","-")),2)</f>
        <v>6.87</v>
      </c>
      <c r="D19" s="174">
        <f>ROUND(VALUE(SUBSTITUTE(実質収支比率等に係る経年分析!H$48,"▲","-")),2)</f>
        <v>11.11</v>
      </c>
      <c r="E19" s="174">
        <f>ROUND(VALUE(SUBSTITUTE(実質収支比率等に係る経年分析!I$48,"▲","-")),2)</f>
        <v>8.7799999999999994</v>
      </c>
      <c r="F19" s="174">
        <f>ROUND(VALUE(SUBSTITUTE(実質収支比率等に係る経年分析!J$48,"▲","-")),2)</f>
        <v>5.36</v>
      </c>
    </row>
    <row r="20" spans="1:11" x14ac:dyDescent="0.15">
      <c r="A20" s="174" t="s">
        <v>53</v>
      </c>
      <c r="B20" s="174">
        <f>ROUND(VALUE(SUBSTITUTE(実質収支比率等に係る経年分析!F$47,"▲","-")),2)</f>
        <v>67.63</v>
      </c>
      <c r="C20" s="174">
        <f>ROUND(VALUE(SUBSTITUTE(実質収支比率等に係る経年分析!G$47,"▲","-")),2)</f>
        <v>61.21</v>
      </c>
      <c r="D20" s="174">
        <f>ROUND(VALUE(SUBSTITUTE(実質収支比率等に係る経年分析!H$47,"▲","-")),2)</f>
        <v>61.34</v>
      </c>
      <c r="E20" s="174">
        <f>ROUND(VALUE(SUBSTITUTE(実質収支比率等に係る経年分析!I$47,"▲","-")),2)</f>
        <v>67.89</v>
      </c>
      <c r="F20" s="174">
        <f>ROUND(VALUE(SUBSTITUTE(実質収支比率等に係る経年分析!J$47,"▲","-")),2)</f>
        <v>71.989999999999995</v>
      </c>
    </row>
    <row r="21" spans="1:11" x14ac:dyDescent="0.15">
      <c r="A21" s="174" t="s">
        <v>54</v>
      </c>
      <c r="B21" s="174">
        <f>IF(ISNUMBER(VALUE(SUBSTITUTE(実質収支比率等に係る経年分析!F$49,"▲","-"))),ROUND(VALUE(SUBSTITUTE(実質収支比率等に係る経年分析!F$49,"▲","-")),2),NA())</f>
        <v>-5.7</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4.6399999999999997</v>
      </c>
      <c r="E21" s="174">
        <f>IF(ISNUMBER(VALUE(SUBSTITUTE(実質収支比率等に係る経年分析!I$49,"▲","-"))),ROUND(VALUE(SUBSTITUTE(実質収支比率等に係る経年分析!I$49,"▲","-")),2),NA())</f>
        <v>-2.4</v>
      </c>
      <c r="F21" s="174">
        <f>IF(ISNUMBER(VALUE(SUBSTITUTE(実質収支比率等に係る経年分析!J$49,"▲","-"))),ROUND(VALUE(SUBSTITUTE(実質収支比率等に係る経年分析!J$49,"▲","-")),2),NA())</f>
        <v>-3.18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木祖村後期高齢者医療制度特別会計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木祖村国民健康保険特別会計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木祖村下水道事業会計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1.24</v>
      </c>
    </row>
    <row r="35" spans="1:16" x14ac:dyDescent="0.15">
      <c r="A35" s="175" t="str">
        <f>IF(連結実質赤字比率に係る赤字・黒字の構成分析!C$35="",NA(),連結実質赤字比率に係る赤字・黒字の構成分析!C$35)</f>
        <v>木祖村簡易水道事業会計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8.7799999999999994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423</v>
      </c>
      <c r="E42" s="176"/>
      <c r="F42" s="176"/>
      <c r="G42" s="176">
        <f>'実質公債費比率（分子）の構造'!L$52</f>
        <v>414</v>
      </c>
      <c r="H42" s="176"/>
      <c r="I42" s="176"/>
      <c r="J42" s="176">
        <f>'実質公債費比率（分子）の構造'!M$52</f>
        <v>389</v>
      </c>
      <c r="K42" s="176"/>
      <c r="L42" s="176"/>
      <c r="M42" s="176">
        <f>'実質公債費比率（分子）の構造'!N$52</f>
        <v>401</v>
      </c>
      <c r="N42" s="176"/>
      <c r="O42" s="176"/>
      <c r="P42" s="176">
        <f>'実質公債費比率（分子）の構造'!O$52</f>
        <v>426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2</v>
      </c>
      <c r="F44" s="176"/>
      <c r="G44" s="176"/>
      <c r="H44" s="176">
        <f>'実質公債費比率（分子）の構造'!M$50</f>
        <v>3</v>
      </c>
      <c r="I44" s="176"/>
      <c r="J44" s="176"/>
      <c r="K44" s="176">
        <f>'実質公債費比率（分子）の構造'!N$50</f>
        <v>3</v>
      </c>
      <c r="L44" s="176"/>
      <c r="M44" s="176"/>
      <c r="N44" s="176">
        <f>'実質公債費比率（分子）の構造'!O$50</f>
        <v>6</v>
      </c>
      <c r="O44" s="176"/>
      <c r="P44" s="176"/>
    </row>
    <row r="45" spans="1:16" x14ac:dyDescent="0.15">
      <c r="A45" s="176" t="s">
        <v>63</v>
      </c>
      <c r="B45" s="176">
        <f>'実質公債費比率（分子）の構造'!K$49</f>
        <v>14</v>
      </c>
      <c r="C45" s="176"/>
      <c r="D45" s="176"/>
      <c r="E45" s="176">
        <f>'実質公債費比率（分子）の構造'!L$49</f>
        <v>9</v>
      </c>
      <c r="F45" s="176"/>
      <c r="G45" s="176"/>
      <c r="H45" s="176">
        <f>'実質公債費比率（分子）の構造'!M$49</f>
        <v>12</v>
      </c>
      <c r="I45" s="176"/>
      <c r="J45" s="176"/>
      <c r="K45" s="176">
        <f>'実質公債費比率（分子）の構造'!N$49</f>
        <v>10</v>
      </c>
      <c r="L45" s="176"/>
      <c r="M45" s="176"/>
      <c r="N45" s="176">
        <f>'実質公債費比率（分子）の構造'!O$49</f>
        <v>8</v>
      </c>
      <c r="O45" s="176"/>
      <c r="P45" s="176"/>
    </row>
    <row r="46" spans="1:16" x14ac:dyDescent="0.15">
      <c r="A46" s="176" t="s">
        <v>64</v>
      </c>
      <c r="B46" s="176">
        <f>'実質公債費比率（分子）の構造'!K$48</f>
        <v>153</v>
      </c>
      <c r="C46" s="176"/>
      <c r="D46" s="176"/>
      <c r="E46" s="176">
        <f>'実質公債費比率（分子）の構造'!L$48</f>
        <v>152</v>
      </c>
      <c r="F46" s="176"/>
      <c r="G46" s="176"/>
      <c r="H46" s="176">
        <f>'実質公債費比率（分子）の構造'!M$48</f>
        <v>175</v>
      </c>
      <c r="I46" s="176"/>
      <c r="J46" s="176"/>
      <c r="K46" s="176">
        <f>'実質公債費比率（分子）の構造'!N$48</f>
        <v>183</v>
      </c>
      <c r="L46" s="176"/>
      <c r="M46" s="176"/>
      <c r="N46" s="176">
        <f>'実質公債費比率（分子）の構造'!O$48</f>
        <v>170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331</v>
      </c>
      <c r="C49" s="176"/>
      <c r="D49" s="176"/>
      <c r="E49" s="176">
        <f>'実質公債費比率（分子）の構造'!L$45</f>
        <v>332</v>
      </c>
      <c r="F49" s="176"/>
      <c r="G49" s="176"/>
      <c r="H49" s="176">
        <f>'実質公債費比率（分子）の構造'!M$45</f>
        <v>314</v>
      </c>
      <c r="I49" s="176"/>
      <c r="J49" s="176"/>
      <c r="K49" s="176">
        <f>'実質公債費比率（分子）の構造'!N$45</f>
        <v>342</v>
      </c>
      <c r="L49" s="176"/>
      <c r="M49" s="176"/>
      <c r="N49" s="176">
        <f>'実質公債費比率（分子）の構造'!O$45</f>
        <v>382</v>
      </c>
      <c r="O49" s="176"/>
      <c r="P49" s="176"/>
    </row>
    <row r="50" spans="1:16" x14ac:dyDescent="0.15">
      <c r="A50" s="176" t="s">
        <v>67</v>
      </c>
      <c r="B50" s="176" t="e">
        <f>NA()</f>
        <v>#N/A</v>
      </c>
      <c r="C50" s="176">
        <f>IF(ISNUMBER('実質公債費比率（分子）の構造'!K$53),'実質公債費比率（分子）の構造'!K$53,NA())</f>
        <v>76</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115</v>
      </c>
      <c r="J50" s="176" t="e">
        <f>NA()</f>
        <v>#N/A</v>
      </c>
      <c r="K50" s="176" t="e">
        <f>NA()</f>
        <v>#N/A</v>
      </c>
      <c r="L50" s="176">
        <f>IF(ISNUMBER('実質公債費比率（分子）の構造'!N$53),'実質公債費比率（分子）の構造'!N$53,NA())</f>
        <v>137</v>
      </c>
      <c r="M50" s="176" t="e">
        <f>NA()</f>
        <v>#N/A</v>
      </c>
      <c r="N50" s="176" t="e">
        <f>NA()</f>
        <v>#N/A</v>
      </c>
      <c r="O50" s="176">
        <f>IF(ISNUMBER('実質公債費比率（分子）の構造'!O$53),'実質公債費比率（分子）の構造'!O$53,NA())</f>
        <v>140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3469</v>
      </c>
      <c r="E56" s="175"/>
      <c r="F56" s="175"/>
      <c r="G56" s="175">
        <f>'将来負担比率（分子）の構造'!J$52</f>
        <v>3687</v>
      </c>
      <c r="H56" s="175"/>
      <c r="I56" s="175"/>
      <c r="J56" s="175">
        <f>'将来負担比率（分子）の構造'!K$52</f>
        <v>3469</v>
      </c>
      <c r="K56" s="175"/>
      <c r="L56" s="175"/>
      <c r="M56" s="175">
        <f>'将来負担比率（分子）の構造'!L$52</f>
        <v>3511</v>
      </c>
      <c r="N56" s="175"/>
      <c r="O56" s="175"/>
      <c r="P56" s="175">
        <f>'将来負担比率（分子）の構造'!M$52</f>
        <v>3387</v>
      </c>
    </row>
    <row r="57" spans="1:16" x14ac:dyDescent="0.15">
      <c r="A57" s="175" t="s">
        <v>42</v>
      </c>
      <c r="B57" s="175"/>
      <c r="C57" s="175"/>
      <c r="D57" s="175">
        <f>'将来負担比率（分子）の構造'!I$51</f>
        <v>71</v>
      </c>
      <c r="E57" s="175"/>
      <c r="F57" s="175"/>
      <c r="G57" s="175">
        <f>'将来負担比率（分子）の構造'!J$51</f>
        <v>64</v>
      </c>
      <c r="H57" s="175"/>
      <c r="I57" s="175"/>
      <c r="J57" s="175">
        <f>'将来負担比率（分子）の構造'!K$51</f>
        <v>78</v>
      </c>
      <c r="K57" s="175"/>
      <c r="L57" s="175"/>
      <c r="M57" s="175">
        <f>'将来負担比率（分子）の構造'!L$51</f>
        <v>61</v>
      </c>
      <c r="N57" s="175"/>
      <c r="O57" s="175"/>
      <c r="P57" s="175">
        <f>'将来負担比率（分子）の構造'!M$51</f>
        <v>43</v>
      </c>
    </row>
    <row r="58" spans="1:16" x14ac:dyDescent="0.15">
      <c r="A58" s="175" t="s">
        <v>41</v>
      </c>
      <c r="B58" s="175"/>
      <c r="C58" s="175"/>
      <c r="D58" s="175">
        <f>'将来負担比率（分子）の構造'!I$50</f>
        <v>2130</v>
      </c>
      <c r="E58" s="175"/>
      <c r="F58" s="175"/>
      <c r="G58" s="175">
        <f>'将来負担比率（分子）の構造'!J$50</f>
        <v>1911</v>
      </c>
      <c r="H58" s="175"/>
      <c r="I58" s="175"/>
      <c r="J58" s="175">
        <f>'将来負担比率（分子）の構造'!K$50</f>
        <v>1998</v>
      </c>
      <c r="K58" s="175"/>
      <c r="L58" s="175"/>
      <c r="M58" s="175">
        <f>'将来負担比率（分子）の構造'!L$50</f>
        <v>2171</v>
      </c>
      <c r="N58" s="175"/>
      <c r="O58" s="175"/>
      <c r="P58" s="175">
        <f>'将来負担比率（分子）の構造'!M$50</f>
        <v>2352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444</v>
      </c>
      <c r="C62" s="175"/>
      <c r="D62" s="175"/>
      <c r="E62" s="175">
        <f>'将来負担比率（分子）の構造'!J$45</f>
        <v>384</v>
      </c>
      <c r="F62" s="175"/>
      <c r="G62" s="175"/>
      <c r="H62" s="175">
        <f>'将来負担比率（分子）の構造'!K$45</f>
        <v>406</v>
      </c>
      <c r="I62" s="175"/>
      <c r="J62" s="175"/>
      <c r="K62" s="175">
        <f>'将来負担比率（分子）の構造'!L$45</f>
        <v>399</v>
      </c>
      <c r="L62" s="175"/>
      <c r="M62" s="175"/>
      <c r="N62" s="175">
        <f>'将来負担比率（分子）の構造'!M$45</f>
        <v>367</v>
      </c>
      <c r="O62" s="175"/>
      <c r="P62" s="175"/>
    </row>
    <row r="63" spans="1:16" x14ac:dyDescent="0.15">
      <c r="A63" s="175" t="s">
        <v>34</v>
      </c>
      <c r="B63" s="175">
        <f>'将来負担比率（分子）の構造'!I$44</f>
        <v>77</v>
      </c>
      <c r="C63" s="175"/>
      <c r="D63" s="175"/>
      <c r="E63" s="175">
        <f>'将来負担比率（分子）の構造'!J$44</f>
        <v>66</v>
      </c>
      <c r="F63" s="175"/>
      <c r="G63" s="175"/>
      <c r="H63" s="175">
        <f>'将来負担比率（分子）の構造'!K$44</f>
        <v>68</v>
      </c>
      <c r="I63" s="175"/>
      <c r="J63" s="175"/>
      <c r="K63" s="175">
        <f>'将来負担比率（分子）の構造'!L$44</f>
        <v>81</v>
      </c>
      <c r="L63" s="175"/>
      <c r="M63" s="175"/>
      <c r="N63" s="175">
        <f>'将来負担比率（分子）の構造'!M$44</f>
        <v>77</v>
      </c>
      <c r="O63" s="175"/>
      <c r="P63" s="175"/>
    </row>
    <row r="64" spans="1:16" x14ac:dyDescent="0.15">
      <c r="A64" s="175" t="s">
        <v>33</v>
      </c>
      <c r="B64" s="175">
        <f>'将来負担比率（分子）の構造'!I$43</f>
        <v>1477</v>
      </c>
      <c r="C64" s="175"/>
      <c r="D64" s="175"/>
      <c r="E64" s="175">
        <f>'将来負担比率（分子）の構造'!J$43</f>
        <v>1514</v>
      </c>
      <c r="F64" s="175"/>
      <c r="G64" s="175"/>
      <c r="H64" s="175">
        <f>'将来負担比率（分子）の構造'!K$43</f>
        <v>1603</v>
      </c>
      <c r="I64" s="175"/>
      <c r="J64" s="175"/>
      <c r="K64" s="175">
        <f>'将来負担比率（分子）の構造'!L$43</f>
        <v>1871</v>
      </c>
      <c r="L64" s="175"/>
      <c r="M64" s="175"/>
      <c r="N64" s="175">
        <f>'将来負担比率（分子）の構造'!M$43</f>
        <v>1889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2683</v>
      </c>
      <c r="C66" s="175"/>
      <c r="D66" s="175"/>
      <c r="E66" s="175">
        <f>'将来負担比率（分子）の構造'!J$41</f>
        <v>2930</v>
      </c>
      <c r="F66" s="175"/>
      <c r="G66" s="175"/>
      <c r="H66" s="175">
        <f>'将来負担比率（分子）の構造'!K$41</f>
        <v>2910</v>
      </c>
      <c r="I66" s="175"/>
      <c r="J66" s="175"/>
      <c r="K66" s="175">
        <f>'将来負担比率（分子）の構造'!L$41</f>
        <v>2928</v>
      </c>
      <c r="L66" s="175"/>
      <c r="M66" s="175"/>
      <c r="N66" s="175">
        <f>'将来負担比率（分子）の構造'!M$41</f>
        <v>2961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1291</v>
      </c>
      <c r="C72" s="179">
        <f>基金残高に係る経年分析!G55</f>
        <v>1412</v>
      </c>
      <c r="D72" s="179">
        <f>基金残高に係る経年分析!H55</f>
        <v>1516</v>
      </c>
    </row>
    <row r="73" spans="1:16" x14ac:dyDescent="0.15">
      <c r="A73" s="178" t="s">
        <v>74</v>
      </c>
      <c r="B73" s="179">
        <f>基金残高に係る経年分析!F56</f>
        <v>9</v>
      </c>
      <c r="C73" s="179">
        <f>基金残高に係る経年分析!G56</f>
        <v>9</v>
      </c>
      <c r="D73" s="179">
        <f>基金残高に係る経年分析!H56</f>
        <v>9</v>
      </c>
    </row>
    <row r="74" spans="1:16" x14ac:dyDescent="0.15">
      <c r="A74" s="178" t="s">
        <v>75</v>
      </c>
      <c r="B74" s="179">
        <f>基金残高に係る経年分析!F57</f>
        <v>443</v>
      </c>
      <c r="C74" s="179">
        <f>基金残高に係る経年分析!G57</f>
        <v>495</v>
      </c>
      <c r="D74" s="179">
        <f>基金残高に係る経年分析!H57</f>
        <v>775</v>
      </c>
    </row>
  </sheetData>
  <sheetProtection algorithmName="SHA-512" hashValue="2q2DJBUQEDH1QJMjrYnqf5HQ9/08usfIobpYQwbplK8mhQO7aO93NOJ+UqN1Da099RtYP4VbqclTtDHpnt+Uqg==" saltValue="OPmezgZCmH1zWSkSSMH0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英樹</cp:lastModifiedBy>
  <dcterms:created xsi:type="dcterms:W3CDTF">2025-02-19T02:36:49Z</dcterms:created>
  <dcterms:modified xsi:type="dcterms:W3CDTF">2025-03-25T02:41:44Z</dcterms:modified>
  <cp:category/>
</cp:coreProperties>
</file>